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codeName="ThisWorkbook"/>
  <xr:revisionPtr revIDLastSave="0" documentId="13_ncr:1_{7E0A9DA6-ABF7-4555-9324-82DDF4FD811C}" xr6:coauthVersionLast="47" xr6:coauthVersionMax="47" xr10:uidLastSave="{00000000-0000-0000-0000-000000000000}"/>
  <bookViews>
    <workbookView xWindow="-28920" yWindow="-14265" windowWidth="29040" windowHeight="15840" xr2:uid="{00000000-000D-0000-FFFF-FFFF00000000}"/>
  </bookViews>
  <sheets>
    <sheet name="23 Jul 2021 export" sheetId="13" r:id="rId1"/>
  </sheets>
  <definedNames>
    <definedName name="Display_Week" localSheetId="0">'23 Jul 2021 export'!$D$3</definedName>
    <definedName name="Display_Week">#REF!</definedName>
    <definedName name="_xlnm.Print_Titles" localSheetId="0">'23 Jul 2021 export'!$3:$5</definedName>
    <definedName name="Project_Start" localSheetId="0">'23 Jul 2021 export'!$D$2</definedName>
    <definedName name="Project_Start">#REF!</definedName>
    <definedName name="task_end" localSheetId="0">'23 Jul 2021 export'!$E1</definedName>
    <definedName name="task_progress" localSheetId="0">'23 Jul 2021 export'!$C1</definedName>
    <definedName name="task_start" localSheetId="0">'23 Jul 2021 export'!$D1</definedName>
    <definedName name="today" localSheetId="0">TODAY()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3" l="1"/>
  <c r="B31" i="13"/>
  <c r="E9" i="13"/>
  <c r="G9" i="13" s="1"/>
  <c r="D10" i="13"/>
  <c r="E10" i="13" s="1"/>
  <c r="D11" i="13" s="1"/>
  <c r="D16" i="13"/>
  <c r="E16" i="13" s="1"/>
  <c r="D17" i="13" s="1"/>
  <c r="E17" i="13" s="1"/>
  <c r="B11" i="13"/>
  <c r="D2" i="13"/>
  <c r="H4" i="13" s="1"/>
  <c r="H5" i="13" s="1"/>
  <c r="B30" i="13"/>
  <c r="E28" i="13"/>
  <c r="G28" i="13" s="1"/>
  <c r="B22" i="13"/>
  <c r="E29" i="13"/>
  <c r="G29" i="13" s="1"/>
  <c r="D22" i="13"/>
  <c r="G37" i="13"/>
  <c r="G35" i="13"/>
  <c r="G27" i="13"/>
  <c r="G21" i="13"/>
  <c r="G20" i="13"/>
  <c r="G8" i="13"/>
  <c r="G7" i="13"/>
  <c r="G6" i="13"/>
  <c r="E22" i="13" l="1"/>
  <c r="D12" i="13"/>
  <c r="E12" i="13" s="1"/>
  <c r="D18" i="13"/>
  <c r="E11" i="13"/>
  <c r="H3" i="13"/>
  <c r="H2" i="13" s="1"/>
  <c r="I4" i="13"/>
  <c r="E18" i="13" l="1"/>
  <c r="E19" i="13" s="1"/>
  <c r="D23" i="13" s="1"/>
  <c r="G22" i="13"/>
  <c r="I5" i="13"/>
  <c r="J4" i="13"/>
  <c r="D31" i="13" l="1"/>
  <c r="D25" i="13" s="1"/>
  <c r="D26" i="13" s="1"/>
  <c r="J5" i="13"/>
  <c r="K4" i="13"/>
  <c r="K5" i="13" l="1"/>
  <c r="L4" i="13"/>
  <c r="L5" i="13" l="1"/>
  <c r="M4" i="13"/>
  <c r="M5" i="13" l="1"/>
  <c r="N4" i="13"/>
  <c r="O4" i="13" l="1"/>
  <c r="O3" i="13" s="1"/>
  <c r="N5" i="13"/>
  <c r="O5" i="13" l="1"/>
  <c r="P4" i="13"/>
  <c r="O2" i="13"/>
  <c r="P5" i="13" l="1"/>
  <c r="Q4" i="13"/>
  <c r="Q5" i="13" l="1"/>
  <c r="R4" i="13"/>
  <c r="R5" i="13" l="1"/>
  <c r="S4" i="13"/>
  <c r="S5" i="13" l="1"/>
  <c r="T4" i="13"/>
  <c r="T5" i="13" l="1"/>
  <c r="U4" i="13"/>
  <c r="U5" i="13" l="1"/>
  <c r="V4" i="13"/>
  <c r="V3" i="13" s="1"/>
  <c r="W4" i="13" l="1"/>
  <c r="V2" i="13"/>
  <c r="V5" i="13"/>
  <c r="W5" i="13" l="1"/>
  <c r="X4" i="13"/>
  <c r="X5" i="13" l="1"/>
  <c r="Y4" i="13"/>
  <c r="Y5" i="13" l="1"/>
  <c r="Z4" i="13"/>
  <c r="Z5" i="13" l="1"/>
  <c r="AA4" i="13"/>
  <c r="AA5" i="13" l="1"/>
  <c r="AB4" i="13"/>
  <c r="AB5" i="13" l="1"/>
  <c r="AC4" i="13"/>
  <c r="AC3" i="13" s="1"/>
  <c r="AC2" i="13" l="1"/>
  <c r="AC5" i="13"/>
  <c r="AD4" i="13"/>
  <c r="AE4" i="13" l="1"/>
  <c r="AD5" i="13"/>
  <c r="AE5" i="13" l="1"/>
  <c r="AF4" i="13"/>
  <c r="AF5" i="13" l="1"/>
  <c r="AG4" i="13"/>
  <c r="AG5" i="13" l="1"/>
  <c r="AH4" i="13"/>
  <c r="AH5" i="13" l="1"/>
  <c r="AI4" i="13"/>
  <c r="AI5" i="13" l="1"/>
  <c r="AJ4" i="13"/>
  <c r="AJ3" i="13" s="1"/>
  <c r="AJ5" i="13" l="1"/>
  <c r="AK4" i="13"/>
  <c r="AJ2" i="13"/>
  <c r="AK5" i="13" l="1"/>
  <c r="AL4" i="13"/>
  <c r="AM4" i="13" l="1"/>
  <c r="AL5" i="13"/>
  <c r="AM5" i="13" l="1"/>
  <c r="AN4" i="13"/>
  <c r="AN5" i="13" l="1"/>
  <c r="AO4" i="13"/>
  <c r="AO5" i="13" l="1"/>
  <c r="AP4" i="13"/>
  <c r="AP5" i="13" l="1"/>
  <c r="AQ4" i="13"/>
  <c r="AQ3" i="13" s="1"/>
  <c r="AQ5" i="13" l="1"/>
  <c r="AR4" i="13"/>
  <c r="AQ2" i="13"/>
  <c r="AR5" i="13" l="1"/>
  <c r="AS4" i="13"/>
  <c r="AS5" i="13" l="1"/>
  <c r="AT4" i="13"/>
  <c r="AU4" i="13" l="1"/>
  <c r="AT5" i="13"/>
  <c r="AU5" i="13" l="1"/>
  <c r="AV4" i="13"/>
  <c r="AV5" i="13" l="1"/>
  <c r="AW4" i="13"/>
  <c r="AW5" i="13" l="1"/>
  <c r="AX4" i="13"/>
  <c r="AX3" i="13" s="1"/>
  <c r="AX5" i="13" l="1"/>
  <c r="AY4" i="13"/>
  <c r="AX2" i="13"/>
  <c r="AY5" i="13" l="1"/>
  <c r="AZ4" i="13"/>
  <c r="AZ5" i="13" l="1"/>
  <c r="BA4" i="13"/>
  <c r="BA5" i="13" l="1"/>
  <c r="BB4" i="13"/>
  <c r="BC4" i="13" l="1"/>
  <c r="BB5" i="13"/>
  <c r="BC5" i="13" l="1"/>
  <c r="BD4" i="13"/>
  <c r="BD5" i="13" l="1"/>
  <c r="BE4" i="13"/>
  <c r="BE3" i="13" s="1"/>
  <c r="BE2" i="13" l="1"/>
  <c r="BE5" i="13"/>
  <c r="BF4" i="13"/>
  <c r="BF5" i="13" l="1"/>
  <c r="BG4" i="13"/>
  <c r="BG5" i="13" l="1"/>
  <c r="BH4" i="13"/>
  <c r="BH5" i="13" l="1"/>
  <c r="BI4" i="13"/>
  <c r="BI5" i="13" l="1"/>
  <c r="BJ4" i="13"/>
  <c r="BK4" i="13" l="1"/>
  <c r="BJ5" i="13"/>
  <c r="BK5" i="13" l="1"/>
  <c r="BL4" i="13"/>
  <c r="BL3" i="13" s="1"/>
  <c r="BL5" i="13" l="1"/>
  <c r="BL2" i="13"/>
  <c r="BM4" i="13"/>
  <c r="BM5" i="13" l="1"/>
  <c r="BN4" i="13"/>
  <c r="BN5" i="13" l="1"/>
  <c r="BO4" i="13"/>
  <c r="BO5" i="13" l="1"/>
  <c r="BP4" i="13"/>
  <c r="BP5" i="13" l="1"/>
  <c r="BQ4" i="13"/>
  <c r="BQ5" i="13" l="1"/>
  <c r="BR4" i="13"/>
  <c r="BS4" i="13" l="1"/>
  <c r="BS3" i="13" s="1"/>
  <c r="BR5" i="13"/>
  <c r="BS5" i="13" l="1"/>
  <c r="BT4" i="13"/>
  <c r="BS2" i="13"/>
  <c r="BT5" i="13" l="1"/>
  <c r="BU4" i="13"/>
  <c r="BU5" i="13" l="1"/>
  <c r="BV4" i="13"/>
  <c r="BV5" i="13" l="1"/>
  <c r="BW4" i="13"/>
  <c r="BW5" i="13" l="1"/>
  <c r="BX4" i="13"/>
  <c r="BX5" i="13" l="1"/>
  <c r="BY4" i="13"/>
  <c r="BY5" i="13" l="1"/>
  <c r="BZ4" i="13"/>
  <c r="BZ3" i="13" s="1"/>
  <c r="CA4" i="13" l="1"/>
  <c r="BZ2" i="13"/>
  <c r="BZ5" i="13"/>
  <c r="CA5" i="13" l="1"/>
  <c r="CB4" i="13"/>
  <c r="CB5" i="13" l="1"/>
  <c r="CC4" i="13"/>
  <c r="CC5" i="13" l="1"/>
  <c r="CD4" i="13"/>
  <c r="CE4" i="13" l="1"/>
  <c r="CD5" i="13"/>
  <c r="CE5" i="13" l="1"/>
  <c r="CF4" i="13"/>
  <c r="CF5" i="13" l="1"/>
  <c r="CG4" i="13"/>
  <c r="CG3" i="13" s="1"/>
  <c r="CG5" i="13" l="1"/>
  <c r="CG2" i="13"/>
  <c r="CH4" i="13"/>
  <c r="CH5" i="13" l="1"/>
  <c r="CI4" i="13"/>
  <c r="CI5" i="13" l="1"/>
  <c r="CJ4" i="13"/>
  <c r="CJ5" i="13" l="1"/>
  <c r="CK4" i="13"/>
  <c r="CK5" i="13" l="1"/>
  <c r="CL4" i="13"/>
  <c r="CL5" i="13" l="1"/>
  <c r="CM4" i="13"/>
  <c r="CM5" i="13" l="1"/>
  <c r="CN4" i="13"/>
  <c r="CN3" i="13" s="1"/>
  <c r="CN5" i="13" l="1"/>
  <c r="CO4" i="13"/>
  <c r="CN2" i="13"/>
  <c r="CO5" i="13" l="1"/>
  <c r="CP4" i="13"/>
  <c r="CQ4" i="13" l="1"/>
  <c r="CP5" i="13"/>
  <c r="CQ5" i="13" l="1"/>
  <c r="CR4" i="13"/>
  <c r="CR5" i="13" l="1"/>
  <c r="CS4" i="13"/>
  <c r="CS5" i="13" l="1"/>
  <c r="CT4" i="13"/>
  <c r="CU4" i="13" l="1"/>
  <c r="CU3" i="13" s="1"/>
  <c r="CT5" i="13"/>
  <c r="CU5" i="13" l="1"/>
  <c r="CV4" i="13"/>
  <c r="CU2" i="13"/>
  <c r="CV5" i="13" l="1"/>
  <c r="CW4" i="13"/>
  <c r="CW5" i="13" l="1"/>
  <c r="CX4" i="13"/>
  <c r="CX5" i="13" l="1"/>
  <c r="CY4" i="13"/>
  <c r="CY5" i="13" l="1"/>
  <c r="CZ4" i="13"/>
  <c r="CZ5" i="13" l="1"/>
  <c r="DA4" i="13"/>
  <c r="DA5" i="13" l="1"/>
  <c r="DB4" i="13"/>
  <c r="DB3" i="13" s="1"/>
  <c r="DB5" i="13" l="1"/>
  <c r="DC4" i="13"/>
  <c r="DB2" i="13"/>
  <c r="DC5" i="13" l="1"/>
  <c r="DD4" i="13"/>
  <c r="DD5" i="13" l="1"/>
  <c r="DE4" i="13"/>
  <c r="DE5" i="13" l="1"/>
  <c r="DF4" i="13"/>
  <c r="DG4" i="13" l="1"/>
  <c r="DF5" i="13"/>
  <c r="DG5" i="13" l="1"/>
  <c r="DH4" i="13"/>
  <c r="DH5" i="13" l="1"/>
  <c r="DI4" i="13"/>
  <c r="DI3" i="13" s="1"/>
  <c r="DI5" i="13" l="1"/>
  <c r="DI2" i="13"/>
  <c r="DJ4" i="13"/>
  <c r="DK4" i="13" l="1"/>
  <c r="DJ5" i="13"/>
  <c r="DK5" i="13" l="1"/>
  <c r="DL4" i="13"/>
  <c r="DL5" i="13" l="1"/>
  <c r="DM4" i="13"/>
  <c r="DM5" i="13" l="1"/>
  <c r="DN4" i="13"/>
  <c r="DN5" i="13" l="1"/>
  <c r="DO4" i="13"/>
  <c r="DO5" i="13" l="1"/>
  <c r="DP4" i="13"/>
  <c r="DP3" i="13" s="1"/>
  <c r="DP5" i="13" l="1"/>
  <c r="DP2" i="13"/>
  <c r="DQ4" i="13"/>
  <c r="DQ5" i="13" l="1"/>
  <c r="DR4" i="13"/>
  <c r="DR5" i="13" l="1"/>
  <c r="DS4" i="13"/>
  <c r="DS5" i="13" l="1"/>
  <c r="DT4" i="13"/>
  <c r="DT5" i="13" l="1"/>
  <c r="DU4" i="13"/>
  <c r="DU5" i="13" l="1"/>
  <c r="DV4" i="13"/>
  <c r="DW4" i="13" l="1"/>
  <c r="DW3" i="13" s="1"/>
  <c r="DV5" i="13"/>
  <c r="DW5" i="13" l="1"/>
  <c r="DX4" i="13"/>
  <c r="DW2" i="13"/>
  <c r="DX5" i="13" l="1"/>
  <c r="DY4" i="13"/>
  <c r="DY5" i="13" l="1"/>
  <c r="DZ4" i="13"/>
  <c r="EA4" i="13" l="1"/>
  <c r="DZ5" i="13"/>
  <c r="EA5" i="13" l="1"/>
  <c r="EB4" i="13"/>
  <c r="EB5" i="13" l="1"/>
  <c r="EC4" i="13"/>
  <c r="EC5" i="13" l="1"/>
  <c r="ED4" i="13"/>
  <c r="ED3" i="13" s="1"/>
  <c r="ED5" i="13" l="1"/>
  <c r="EE4" i="13"/>
  <c r="ED2" i="13"/>
  <c r="EE5" i="13" l="1"/>
  <c r="EF4" i="13"/>
  <c r="EF5" i="13" l="1"/>
  <c r="EG4" i="13"/>
  <c r="EG5" i="13" l="1"/>
  <c r="EH4" i="13"/>
  <c r="EH5" i="13" l="1"/>
  <c r="EI4" i="13"/>
  <c r="EI5" i="13" l="1"/>
  <c r="EJ4" i="13"/>
  <c r="EJ5" i="13" l="1"/>
  <c r="EK4" i="13"/>
  <c r="EK3" i="13" s="1"/>
  <c r="EK5" i="13" l="1"/>
  <c r="EK2" i="13"/>
  <c r="EL4" i="13"/>
  <c r="EM4" i="13" l="1"/>
  <c r="EL5" i="13"/>
  <c r="EM5" i="13" l="1"/>
  <c r="EN4" i="13"/>
  <c r="EN5" i="13" l="1"/>
  <c r="EO4" i="13"/>
  <c r="EO5" i="13" l="1"/>
  <c r="EP4" i="13"/>
  <c r="EQ4" i="13" l="1"/>
  <c r="EP5" i="13"/>
  <c r="EQ5" i="13" l="1"/>
  <c r="ER4" i="13"/>
  <c r="ER3" i="13" s="1"/>
  <c r="ER5" i="13" l="1"/>
  <c r="ES4" i="13"/>
  <c r="ER2" i="13"/>
  <c r="ES5" i="13" l="1"/>
  <c r="ET4" i="13"/>
  <c r="ET5" i="13" l="1"/>
  <c r="EU4" i="13"/>
  <c r="EU5" i="13" l="1"/>
  <c r="EV4" i="13"/>
  <c r="EV5" i="13" l="1"/>
  <c r="EW4" i="13"/>
  <c r="EW5" i="13" l="1"/>
  <c r="EX4" i="13"/>
  <c r="EX5" i="13" l="1"/>
  <c r="EY4" i="13"/>
  <c r="EY3" i="13" s="1"/>
  <c r="EY5" i="13" l="1"/>
  <c r="EZ4" i="13"/>
  <c r="EY2" i="13"/>
  <c r="EZ5" i="13" l="1"/>
  <c r="FA4" i="13"/>
  <c r="FA5" i="13" l="1"/>
  <c r="FB4" i="13"/>
  <c r="FC4" i="13" l="1"/>
  <c r="FB5" i="13"/>
  <c r="FC5" i="13" l="1"/>
  <c r="FD4" i="13"/>
  <c r="FD5" i="13" l="1"/>
  <c r="FE4" i="13"/>
  <c r="FE5" i="13" l="1"/>
  <c r="FF4" i="13"/>
  <c r="FF3" i="13" s="1"/>
  <c r="FG4" i="13" l="1"/>
  <c r="FF2" i="13"/>
  <c r="FF5" i="13"/>
  <c r="FG5" i="13" l="1"/>
  <c r="FH4" i="13"/>
  <c r="FH5" i="13" l="1"/>
  <c r="FI4" i="13"/>
  <c r="FI5" i="13" l="1"/>
  <c r="FJ4" i="13"/>
  <c r="FJ5" i="13" l="1"/>
  <c r="FK4" i="13"/>
  <c r="FK5" i="13" l="1"/>
  <c r="FL4" i="13"/>
  <c r="FL5" i="13" l="1"/>
  <c r="FM4" i="13"/>
  <c r="FM3" i="13" s="1"/>
  <c r="FM5" i="13" l="1"/>
  <c r="FM2" i="13"/>
  <c r="FN4" i="13"/>
  <c r="FN5" i="13" l="1"/>
  <c r="FO4" i="13"/>
  <c r="FO5" i="13" l="1"/>
  <c r="FP4" i="13"/>
  <c r="FP5" i="13" l="1"/>
  <c r="FQ4" i="13"/>
  <c r="FQ5" i="13" l="1"/>
  <c r="FR4" i="13"/>
  <c r="FS4" i="13" l="1"/>
  <c r="FR5" i="13"/>
  <c r="FS5" i="13" l="1"/>
  <c r="FT4" i="13"/>
  <c r="FT3" i="13" s="1"/>
  <c r="FT5" i="13" l="1"/>
  <c r="FT2" i="13"/>
  <c r="FU4" i="13"/>
  <c r="FU5" i="13" l="1"/>
  <c r="FV4" i="13"/>
  <c r="FW4" i="13" l="1"/>
  <c r="FV5" i="13"/>
  <c r="FW5" i="13" l="1"/>
  <c r="FX4" i="13"/>
  <c r="FX5" i="13" l="1"/>
  <c r="FY4" i="13"/>
  <c r="FY5" i="13" l="1"/>
  <c r="FZ4" i="13"/>
  <c r="FZ5" i="13" l="1"/>
  <c r="GA4" i="13"/>
  <c r="GA3" i="13" s="1"/>
  <c r="GA5" i="13" l="1"/>
  <c r="GB4" i="13"/>
  <c r="GA2" i="13"/>
  <c r="GB5" i="13" l="1"/>
  <c r="GC4" i="13"/>
  <c r="GC5" i="13" l="1"/>
  <c r="GD4" i="13"/>
  <c r="GD5" i="13" l="1"/>
  <c r="GE4" i="13"/>
  <c r="GE5" i="13" l="1"/>
  <c r="GF4" i="13"/>
  <c r="GF5" i="13" l="1"/>
  <c r="GG4" i="13"/>
  <c r="GG5" i="13" l="1"/>
  <c r="GH4" i="13"/>
  <c r="GH3" i="13" s="1"/>
  <c r="GH2" i="13" l="1"/>
  <c r="GI4" i="13"/>
  <c r="GH5" i="13"/>
  <c r="GI5" i="13" l="1"/>
  <c r="GJ4" i="13"/>
  <c r="GJ5" i="13" l="1"/>
  <c r="GK4" i="13"/>
  <c r="GK5" i="13" l="1"/>
  <c r="GL4" i="13"/>
  <c r="GM4" i="13" l="1"/>
  <c r="GL5" i="13"/>
  <c r="GM5" i="13" l="1"/>
  <c r="GN4" i="13"/>
  <c r="GN5" i="13" l="1"/>
  <c r="GO4" i="13"/>
  <c r="GO3" i="13" s="1"/>
  <c r="GO5" i="13" l="1"/>
  <c r="GO2" i="13"/>
  <c r="GP4" i="13"/>
  <c r="GP5" i="13" l="1"/>
  <c r="GQ4" i="13"/>
  <c r="GQ5" i="13" l="1"/>
  <c r="GR4" i="13"/>
  <c r="GR5" i="13" l="1"/>
  <c r="GS4" i="13"/>
  <c r="GS5" i="13" l="1"/>
  <c r="GT4" i="13"/>
  <c r="GT5" i="13" l="1"/>
  <c r="GU4" i="13"/>
  <c r="GU5" i="13" l="1"/>
  <c r="GV4" i="13"/>
  <c r="GV3" i="13" s="1"/>
  <c r="GV5" i="13" l="1"/>
  <c r="GW4" i="13"/>
  <c r="GV2" i="13"/>
  <c r="GW5" i="13" l="1"/>
  <c r="GX4" i="13"/>
  <c r="GX5" i="13" l="1"/>
  <c r="GY4" i="13"/>
  <c r="GY5" i="13" l="1"/>
  <c r="GZ4" i="13"/>
  <c r="GZ5" i="13" l="1"/>
  <c r="HA4" i="13"/>
  <c r="HA5" i="13" l="1"/>
  <c r="HB4" i="13"/>
  <c r="HC4" i="13" l="1"/>
  <c r="HC3" i="13" s="1"/>
  <c r="HB5" i="13"/>
  <c r="HC5" i="13" l="1"/>
  <c r="HD4" i="13"/>
  <c r="HC2" i="13"/>
  <c r="HD5" i="13" l="1"/>
  <c r="HE4" i="13"/>
  <c r="HE5" i="13" l="1"/>
  <c r="HF4" i="13"/>
  <c r="HF5" i="13" l="1"/>
  <c r="HG4" i="13"/>
  <c r="HG5" i="13" l="1"/>
  <c r="HH4" i="13"/>
  <c r="HH5" i="13" l="1"/>
  <c r="HI4" i="13"/>
  <c r="HI5" i="13" l="1"/>
  <c r="HJ4" i="13"/>
  <c r="HJ3" i="13" s="1"/>
  <c r="HJ5" i="13" l="1"/>
  <c r="HJ2" i="13"/>
  <c r="HK4" i="13"/>
  <c r="HK5" i="13" l="1"/>
  <c r="HL4" i="13"/>
  <c r="HL5" i="13" l="1"/>
  <c r="HM4" i="13"/>
  <c r="HM5" i="13" l="1"/>
  <c r="HN4" i="13"/>
  <c r="HO4" i="13" l="1"/>
  <c r="HN5" i="13"/>
  <c r="HO5" i="13" l="1"/>
  <c r="HP4" i="13"/>
  <c r="HP5" i="13" l="1"/>
  <c r="HQ4" i="13"/>
  <c r="HQ3" i="13" s="1"/>
  <c r="HQ5" i="13" l="1"/>
  <c r="HQ2" i="13"/>
  <c r="HR4" i="13"/>
  <c r="HR5" i="13" l="1"/>
  <c r="HS4" i="13"/>
  <c r="HS5" i="13" l="1"/>
  <c r="HT4" i="13"/>
  <c r="HT5" i="13" l="1"/>
  <c r="HU4" i="13"/>
  <c r="HU5" i="13" l="1"/>
  <c r="HV4" i="13"/>
  <c r="HW4" i="13" l="1"/>
  <c r="HV5" i="13"/>
  <c r="HW5" i="13" l="1"/>
  <c r="HX4" i="13"/>
  <c r="HX3" i="13" s="1"/>
  <c r="HX5" i="13" l="1"/>
  <c r="HY4" i="13"/>
  <c r="HX2" i="13"/>
  <c r="HY5" i="13" l="1"/>
  <c r="HZ4" i="13"/>
  <c r="HZ5" i="13" l="1"/>
  <c r="IA4" i="13"/>
  <c r="IA5" i="13" l="1"/>
  <c r="IB4" i="13"/>
  <c r="IB5" i="13" l="1"/>
  <c r="IC4" i="13"/>
  <c r="IC5" i="13" l="1"/>
  <c r="ID4" i="13"/>
  <c r="IE4" i="13" l="1"/>
  <c r="IE3" i="13" s="1"/>
  <c r="ID5" i="13"/>
  <c r="IE5" i="13" l="1"/>
  <c r="IF4" i="13"/>
  <c r="IE2" i="13"/>
  <c r="IF5" i="13" l="1"/>
  <c r="IG4" i="13"/>
  <c r="IG5" i="13" l="1"/>
  <c r="IH4" i="13"/>
  <c r="IH5" i="13" l="1"/>
  <c r="II4" i="13"/>
  <c r="II5" i="13" l="1"/>
  <c r="IJ4" i="13"/>
  <c r="IJ5" i="13" l="1"/>
  <c r="IK4" i="13"/>
  <c r="IK5" i="13" l="1"/>
  <c r="IL4" i="13"/>
  <c r="IL3" i="13" s="1"/>
  <c r="IM4" i="13" l="1"/>
  <c r="IL5" i="13"/>
  <c r="IL2" i="13"/>
  <c r="IM5" i="13" l="1"/>
  <c r="IN4" i="13"/>
  <c r="IN5" i="13" l="1"/>
  <c r="IO4" i="13"/>
  <c r="IO5" i="13" l="1"/>
  <c r="IP4" i="13"/>
  <c r="IP5" i="13" l="1"/>
  <c r="IQ4" i="13"/>
  <c r="IQ5" i="13" l="1"/>
  <c r="IR4" i="13"/>
  <c r="IR5" i="13" s="1"/>
  <c r="E23" i="13" l="1"/>
  <c r="D30" i="13"/>
  <c r="E30" i="13" l="1"/>
  <c r="G30" i="13" s="1"/>
  <c r="D13" i="13"/>
  <c r="E13" i="13" s="1"/>
  <c r="G23" i="13"/>
  <c r="E31" i="13" l="1"/>
  <c r="E25" i="13" s="1"/>
  <c r="B25" i="13" s="1"/>
  <c r="B26" i="13" l="1"/>
  <c r="E26" i="13" s="1"/>
  <c r="B32" i="13"/>
  <c r="D32" i="13"/>
  <c r="E32" i="13" l="1"/>
  <c r="D33" i="13" s="1"/>
  <c r="E33" i="13" l="1"/>
  <c r="D34" i="13" s="1"/>
  <c r="E34" i="13" s="1"/>
  <c r="D14" i="13" s="1"/>
  <c r="E14" i="13" s="1"/>
  <c r="G32" i="13"/>
  <c r="G33" i="13" l="1"/>
  <c r="G12" i="13"/>
</calcChain>
</file>

<file path=xl/sharedStrings.xml><?xml version="1.0" encoding="utf-8"?>
<sst xmlns="http://schemas.openxmlformats.org/spreadsheetml/2006/main" count="45" uniqueCount="43">
  <si>
    <t>PROGRESS</t>
  </si>
  <si>
    <t>START</t>
  </si>
  <si>
    <t>END</t>
  </si>
  <si>
    <t>DAYS</t>
  </si>
  <si>
    <t>Display Week:</t>
  </si>
  <si>
    <t>TASK</t>
  </si>
  <si>
    <t>Commitment agreement</t>
  </si>
  <si>
    <t>Budget Finalisation</t>
  </si>
  <si>
    <t>NDA</t>
  </si>
  <si>
    <t>Duration (days)</t>
  </si>
  <si>
    <t>Commitment formalisation</t>
  </si>
  <si>
    <t>Parts production</t>
  </si>
  <si>
    <t>3rd Party - Project Management</t>
  </si>
  <si>
    <t>Agreement with ETN</t>
  </si>
  <si>
    <t>NDA coordination</t>
  </si>
  <si>
    <t>Parts production witnessing</t>
  </si>
  <si>
    <t>Results consolidation and documentation</t>
  </si>
  <si>
    <t>ETN Members Consortium</t>
  </si>
  <si>
    <t>Parts production and delivery</t>
  </si>
  <si>
    <t>Report delivery</t>
  </si>
  <si>
    <t>Powder</t>
  </si>
  <si>
    <t>Powder delivery @ L-PBF Machine OEM</t>
  </si>
  <si>
    <t>Invoicing 1/3 - powder (15k€)</t>
  </si>
  <si>
    <t>Invoicing 2/3 - build jobs (5k€)</t>
  </si>
  <si>
    <t>Invoicing 3/3 - final report for review (5k€)</t>
  </si>
  <si>
    <t>Powder order @ Oerlikon</t>
  </si>
  <si>
    <t>Testing Programme</t>
  </si>
  <si>
    <t>Testing programme coordination and witnessing</t>
  </si>
  <si>
    <t>3rd Party - Testing</t>
  </si>
  <si>
    <t>Parts delivery to 3rd Party - Testing</t>
  </si>
  <si>
    <t>Powder delivery @ 3rd Party - Project Management</t>
  </si>
  <si>
    <t>Project Public Start</t>
  </si>
  <si>
    <t>Powder delivery - buffer</t>
  </si>
  <si>
    <t>L-PBF Machines OEMs</t>
  </si>
  <si>
    <t>Report prep</t>
  </si>
  <si>
    <t>Aug</t>
  </si>
  <si>
    <t>Partners NDA</t>
  </si>
  <si>
    <t>Sep</t>
  </si>
  <si>
    <t>Oct</t>
  </si>
  <si>
    <t>Nov</t>
  </si>
  <si>
    <t>EPRI testing - PCRT (non-destructive)</t>
  </si>
  <si>
    <t>Report delivery (for review)</t>
  </si>
  <si>
    <t>Powder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</si>
</sst>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m/d/yy;@"/>
    <numFmt numFmtId="166" formatCode="ddd\,\ m/d/yyyy"/>
    <numFmt numFmtId="167" formatCode="mmm\ d\,\ yyyy"/>
    <numFmt numFmtId="168" formatCode="d"/>
    <numFmt numFmtId="169" formatCode="d\ mmm"/>
  </numFmts>
  <fonts count="25" x14ac:knownFonts="1"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aj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14993743705557422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4" fillId="0" borderId="0"/>
    <xf numFmtId="164" fontId="7" fillId="0" borderId="3" applyFon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Protection="0">
      <alignment vertical="top"/>
    </xf>
    <xf numFmtId="0" fontId="7" fillId="0" borderId="0" applyNumberFormat="0" applyFill="0" applyProtection="0">
      <alignment horizontal="right" indent="1"/>
    </xf>
    <xf numFmtId="166" fontId="7" fillId="0" borderId="3">
      <alignment horizontal="center" vertical="center"/>
    </xf>
    <xf numFmtId="165" fontId="7" fillId="0" borderId="2" applyFill="0">
      <alignment horizontal="center" vertical="center"/>
    </xf>
    <xf numFmtId="0" fontId="7" fillId="0" borderId="2" applyFill="0">
      <alignment horizontal="center" vertical="center"/>
    </xf>
    <xf numFmtId="0" fontId="7" fillId="0" borderId="2" applyFill="0">
      <alignment horizontal="left" vertical="center" indent="2"/>
    </xf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10" borderId="1" xfId="0" applyFont="1" applyFill="1" applyBorder="1" applyAlignment="1">
      <alignment horizontal="left" vertical="center" indent="1"/>
    </xf>
    <xf numFmtId="0" fontId="5" fillId="10" borderId="1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shrinkToFit="1"/>
    </xf>
    <xf numFmtId="0" fontId="12" fillId="0" borderId="0" xfId="0" applyFont="1"/>
    <xf numFmtId="0" fontId="13" fillId="0" borderId="0" xfId="1" applyFont="1" applyAlignment="1" applyProtection="1"/>
    <xf numFmtId="9" fontId="4" fillId="0" borderId="2" xfId="2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7">
      <alignment vertical="top"/>
    </xf>
    <xf numFmtId="165" fontId="7" fillId="0" borderId="2" xfId="10">
      <alignment horizontal="center" vertical="center"/>
    </xf>
    <xf numFmtId="0" fontId="7" fillId="0" borderId="2" xfId="11">
      <alignment horizontal="center" vertical="center"/>
    </xf>
    <xf numFmtId="0" fontId="7" fillId="0" borderId="2" xfId="12">
      <alignment horizontal="left" vertical="center" indent="2"/>
    </xf>
    <xf numFmtId="0" fontId="16" fillId="0" borderId="0" xfId="0" applyFont="1"/>
    <xf numFmtId="168" fontId="17" fillId="5" borderId="6" xfId="0" applyNumberFormat="1" applyFont="1" applyFill="1" applyBorder="1" applyAlignment="1">
      <alignment horizontal="center" vertical="center"/>
    </xf>
    <xf numFmtId="168" fontId="17" fillId="5" borderId="0" xfId="0" applyNumberFormat="1" applyFont="1" applyFill="1" applyAlignment="1">
      <alignment horizontal="center" vertical="center"/>
    </xf>
    <xf numFmtId="168" fontId="17" fillId="5" borderId="7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 indent="1"/>
    </xf>
    <xf numFmtId="0" fontId="15" fillId="6" borderId="2" xfId="11" applyFont="1" applyFill="1">
      <alignment horizontal="center" vertical="center"/>
    </xf>
    <xf numFmtId="9" fontId="9" fillId="6" borderId="2" xfId="2" applyFont="1" applyFill="1" applyBorder="1" applyAlignment="1">
      <alignment horizontal="center" vertical="center"/>
    </xf>
    <xf numFmtId="165" fontId="15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0" fontId="15" fillId="2" borderId="2" xfId="12" applyFont="1" applyFill="1">
      <alignment horizontal="left" vertical="center" indent="2"/>
    </xf>
    <xf numFmtId="9" fontId="9" fillId="2" borderId="2" xfId="2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left" vertical="center" indent="1"/>
    </xf>
    <xf numFmtId="0" fontId="15" fillId="7" borderId="2" xfId="11" applyFont="1" applyFill="1">
      <alignment horizontal="center" vertical="center"/>
    </xf>
    <xf numFmtId="9" fontId="9" fillId="7" borderId="2" xfId="2" applyFont="1" applyFill="1" applyBorder="1" applyAlignment="1">
      <alignment horizontal="center" vertical="center"/>
    </xf>
    <xf numFmtId="0" fontId="15" fillId="3" borderId="2" xfId="12" applyFont="1" applyFill="1">
      <alignment horizontal="left" vertical="center" indent="2"/>
    </xf>
    <xf numFmtId="9" fontId="9" fillId="3" borderId="2" xfId="2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indent="1"/>
    </xf>
    <xf numFmtId="0" fontId="15" fillId="4" borderId="2" xfId="11" applyFont="1" applyFill="1">
      <alignment horizontal="center" vertical="center"/>
    </xf>
    <xf numFmtId="9" fontId="9" fillId="4" borderId="2" xfId="2" applyFont="1" applyFill="1" applyBorder="1" applyAlignment="1">
      <alignment horizontal="center" vertical="center"/>
    </xf>
    <xf numFmtId="0" fontId="15" fillId="8" borderId="2" xfId="12" applyFont="1" applyFill="1">
      <alignment horizontal="left" vertical="center" indent="2"/>
    </xf>
    <xf numFmtId="9" fontId="9" fillId="8" borderId="2" xfId="2" applyFont="1" applyFill="1" applyBorder="1" applyAlignment="1">
      <alignment horizontal="center" vertical="center"/>
    </xf>
    <xf numFmtId="0" fontId="15" fillId="8" borderId="2" xfId="12" applyFont="1" applyFill="1" applyAlignment="1">
      <alignment horizontal="left" vertical="center" wrapText="1" indent="2"/>
    </xf>
    <xf numFmtId="0" fontId="15" fillId="2" borderId="2" xfId="11" applyNumberFormat="1" applyFont="1" applyFill="1">
      <alignment horizontal="center" vertical="center"/>
    </xf>
    <xf numFmtId="0" fontId="15" fillId="3" borderId="2" xfId="11" applyNumberFormat="1" applyFont="1" applyFill="1">
      <alignment horizontal="center" vertical="center"/>
    </xf>
    <xf numFmtId="0" fontId="15" fillId="8" borderId="2" xfId="11" applyNumberFormat="1" applyFont="1" applyFill="1">
      <alignment horizontal="center" vertical="center"/>
    </xf>
    <xf numFmtId="0" fontId="19" fillId="8" borderId="2" xfId="12" applyFont="1" applyFill="1" applyAlignment="1">
      <alignment horizontal="left" vertical="center" wrapText="1" indent="2"/>
    </xf>
    <xf numFmtId="0" fontId="20" fillId="11" borderId="9" xfId="0" applyFont="1" applyFill="1" applyBorder="1" applyAlignment="1">
      <alignment vertical="center" textRotation="90"/>
    </xf>
    <xf numFmtId="169" fontId="15" fillId="2" borderId="2" xfId="10" applyNumberFormat="1" applyFont="1" applyFill="1" applyAlignment="1">
      <alignment horizontal="left" vertical="center"/>
    </xf>
    <xf numFmtId="169" fontId="15" fillId="7" borderId="2" xfId="0" applyNumberFormat="1" applyFont="1" applyFill="1" applyBorder="1" applyAlignment="1">
      <alignment horizontal="left" vertical="center"/>
    </xf>
    <xf numFmtId="169" fontId="9" fillId="7" borderId="2" xfId="0" applyNumberFormat="1" applyFont="1" applyFill="1" applyBorder="1" applyAlignment="1">
      <alignment horizontal="left" vertical="center"/>
    </xf>
    <xf numFmtId="169" fontId="15" fillId="3" borderId="2" xfId="10" applyNumberFormat="1" applyFont="1" applyFill="1" applyAlignment="1">
      <alignment horizontal="left" vertical="center"/>
    </xf>
    <xf numFmtId="169" fontId="15" fillId="4" borderId="2" xfId="0" applyNumberFormat="1" applyFont="1" applyFill="1" applyBorder="1" applyAlignment="1">
      <alignment horizontal="left" vertical="center"/>
    </xf>
    <xf numFmtId="169" fontId="9" fillId="4" borderId="2" xfId="0" applyNumberFormat="1" applyFont="1" applyFill="1" applyBorder="1" applyAlignment="1">
      <alignment horizontal="left" vertical="center"/>
    </xf>
    <xf numFmtId="169" fontId="15" fillId="8" borderId="2" xfId="10" applyNumberFormat="1" applyFont="1" applyFill="1" applyAlignment="1">
      <alignment horizontal="left" vertical="center"/>
    </xf>
    <xf numFmtId="0" fontId="15" fillId="12" borderId="2" xfId="12" applyFont="1" applyFill="1">
      <alignment horizontal="left" vertical="center" indent="2"/>
    </xf>
    <xf numFmtId="0" fontId="15" fillId="12" borderId="2" xfId="11" applyNumberFormat="1" applyFont="1" applyFill="1">
      <alignment horizontal="center" vertical="center"/>
    </xf>
    <xf numFmtId="9" fontId="9" fillId="12" borderId="2" xfId="2" applyFont="1" applyFill="1" applyBorder="1" applyAlignment="1">
      <alignment horizontal="center" vertical="center"/>
    </xf>
    <xf numFmtId="169" fontId="15" fillId="12" borderId="2" xfId="10" applyNumberFormat="1" applyFont="1" applyFill="1" applyAlignment="1">
      <alignment horizontal="left" vertical="center"/>
    </xf>
    <xf numFmtId="0" fontId="19" fillId="13" borderId="2" xfId="0" applyFont="1" applyFill="1" applyBorder="1" applyAlignment="1">
      <alignment horizontal="left" vertical="center" indent="1"/>
    </xf>
    <xf numFmtId="0" fontId="15" fillId="13" borderId="2" xfId="11" applyNumberFormat="1" applyFont="1" applyFill="1">
      <alignment horizontal="center" vertical="center"/>
    </xf>
    <xf numFmtId="9" fontId="9" fillId="13" borderId="2" xfId="2" applyFont="1" applyFill="1" applyBorder="1" applyAlignment="1">
      <alignment horizontal="center" vertical="center"/>
    </xf>
    <xf numFmtId="169" fontId="15" fillId="13" borderId="2" xfId="10" applyNumberFormat="1" applyFont="1" applyFill="1" applyAlignment="1">
      <alignment horizontal="left" vertical="center"/>
    </xf>
    <xf numFmtId="0" fontId="19" fillId="14" borderId="2" xfId="0" applyFont="1" applyFill="1" applyBorder="1" applyAlignment="1">
      <alignment horizontal="left" vertical="center" indent="1"/>
    </xf>
    <xf numFmtId="0" fontId="15" fillId="14" borderId="2" xfId="11" applyNumberFormat="1" applyFont="1" applyFill="1">
      <alignment horizontal="center" vertical="center"/>
    </xf>
    <xf numFmtId="9" fontId="9" fillId="14" borderId="2" xfId="2" applyFont="1" applyFill="1" applyBorder="1" applyAlignment="1">
      <alignment horizontal="center" vertical="center"/>
    </xf>
    <xf numFmtId="169" fontId="15" fillId="14" borderId="2" xfId="10" applyNumberFormat="1" applyFont="1" applyFill="1" applyAlignment="1">
      <alignment horizontal="left" vertical="center"/>
    </xf>
    <xf numFmtId="0" fontId="15" fillId="15" borderId="2" xfId="12" applyFont="1" applyFill="1">
      <alignment horizontal="left" vertical="center" indent="2"/>
    </xf>
    <xf numFmtId="0" fontId="15" fillId="15" borderId="2" xfId="11" applyNumberFormat="1" applyFont="1" applyFill="1">
      <alignment horizontal="center" vertical="center"/>
    </xf>
    <xf numFmtId="9" fontId="9" fillId="15" borderId="2" xfId="2" applyFont="1" applyFill="1" applyBorder="1" applyAlignment="1">
      <alignment horizontal="center" vertical="center"/>
    </xf>
    <xf numFmtId="169" fontId="15" fillId="15" borderId="2" xfId="10" applyNumberFormat="1" applyFont="1" applyFill="1" applyAlignment="1">
      <alignment horizontal="left" vertical="center"/>
    </xf>
    <xf numFmtId="0" fontId="15" fillId="12" borderId="2" xfId="12" applyFont="1" applyFill="1" applyAlignment="1">
      <alignment horizontal="left" vertical="center" wrapText="1" indent="2"/>
    </xf>
    <xf numFmtId="0" fontId="15" fillId="15" borderId="2" xfId="12" applyFont="1" applyFill="1" applyAlignment="1">
      <alignment horizontal="left" vertical="center" wrapText="1" indent="2"/>
    </xf>
    <xf numFmtId="0" fontId="6" fillId="8" borderId="2" xfId="12" applyFont="1" applyFill="1">
      <alignment horizontal="left" vertical="center" indent="2"/>
    </xf>
    <xf numFmtId="9" fontId="22" fillId="8" borderId="2" xfId="2" applyFont="1" applyFill="1" applyBorder="1" applyAlignment="1">
      <alignment horizontal="center" vertical="center"/>
    </xf>
    <xf numFmtId="169" fontId="6" fillId="8" borderId="2" xfId="10" applyNumberFormat="1" applyFont="1" applyFill="1" applyAlignment="1">
      <alignment horizontal="left" vertical="center"/>
    </xf>
    <xf numFmtId="0" fontId="6" fillId="8" borderId="2" xfId="12" applyFont="1" applyFill="1" applyAlignment="1">
      <alignment horizontal="left" vertical="center" wrapText="1" indent="2"/>
    </xf>
    <xf numFmtId="0" fontId="6" fillId="3" borderId="2" xfId="12" applyFont="1" applyFill="1">
      <alignment horizontal="left" vertical="center" indent="2"/>
    </xf>
    <xf numFmtId="9" fontId="22" fillId="3" borderId="2" xfId="2" applyFont="1" applyFill="1" applyBorder="1" applyAlignment="1">
      <alignment horizontal="center" vertical="center"/>
    </xf>
    <xf numFmtId="169" fontId="6" fillId="3" borderId="2" xfId="10" applyNumberFormat="1" applyFont="1" applyFill="1" applyAlignment="1">
      <alignment horizontal="left" vertical="center"/>
    </xf>
    <xf numFmtId="9" fontId="23" fillId="8" borderId="2" xfId="2" applyFont="1" applyFill="1" applyBorder="1" applyAlignment="1">
      <alignment horizontal="center" vertical="center"/>
    </xf>
    <xf numFmtId="0" fontId="21" fillId="2" borderId="2" xfId="12" applyFont="1" applyFill="1">
      <alignment horizontal="left" vertical="center" indent="2"/>
    </xf>
    <xf numFmtId="0" fontId="20" fillId="0" borderId="9" xfId="0" applyFont="1" applyBorder="1" applyAlignment="1">
      <alignment vertical="center"/>
    </xf>
    <xf numFmtId="0" fontId="11" fillId="16" borderId="0" xfId="5" applyFill="1" applyAlignment="1">
      <alignment horizontal="left"/>
    </xf>
    <xf numFmtId="0" fontId="1" fillId="16" borderId="0" xfId="0" applyFont="1" applyFill="1" applyAlignment="1">
      <alignment horizontal="left"/>
    </xf>
    <xf numFmtId="0" fontId="2" fillId="16" borderId="0" xfId="0" applyFont="1" applyFill="1"/>
    <xf numFmtId="0" fontId="2" fillId="16" borderId="0" xfId="0" applyFont="1" applyFill="1" applyAlignment="1">
      <alignment horizontal="center"/>
    </xf>
    <xf numFmtId="0" fontId="2" fillId="16" borderId="0" xfId="0" applyFont="1" applyFill="1" applyAlignment="1">
      <alignment horizontal="center" vertical="center"/>
    </xf>
    <xf numFmtId="0" fontId="0" fillId="16" borderId="0" xfId="0" applyFill="1"/>
    <xf numFmtId="49" fontId="0" fillId="16" borderId="10" xfId="0" applyNumberFormat="1" applyFill="1" applyBorder="1" applyAlignment="1"/>
    <xf numFmtId="49" fontId="0" fillId="16" borderId="10" xfId="0" applyNumberFormat="1" applyFill="1" applyBorder="1" applyAlignment="1">
      <alignment horizontal="center"/>
    </xf>
    <xf numFmtId="49" fontId="0" fillId="16" borderId="13" xfId="0" applyNumberFormat="1" applyFill="1" applyBorder="1" applyAlignment="1">
      <alignment horizontal="center"/>
    </xf>
    <xf numFmtId="49" fontId="0" fillId="16" borderId="10" xfId="0" applyNumberFormat="1" applyFill="1" applyBorder="1" applyAlignment="1">
      <alignment horizontal="left"/>
    </xf>
    <xf numFmtId="49" fontId="0" fillId="16" borderId="13" xfId="0" applyNumberFormat="1" applyFill="1" applyBorder="1" applyAlignment="1"/>
    <xf numFmtId="49" fontId="0" fillId="16" borderId="10" xfId="0" applyNumberFormat="1" applyFill="1" applyBorder="1" applyAlignment="1">
      <alignment wrapText="1"/>
    </xf>
    <xf numFmtId="0" fontId="6" fillId="3" borderId="2" xfId="11" applyNumberFormat="1" applyFont="1" applyFill="1">
      <alignment horizontal="center" vertical="center"/>
    </xf>
    <xf numFmtId="0" fontId="6" fillId="8" borderId="2" xfId="11" applyNumberFormat="1" applyFont="1" applyFill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7" fontId="16" fillId="5" borderId="4" xfId="0" applyNumberFormat="1" applyFont="1" applyFill="1" applyBorder="1" applyAlignment="1">
      <alignment horizontal="left" vertical="center" wrapText="1" indent="1"/>
    </xf>
    <xf numFmtId="167" fontId="16" fillId="5" borderId="1" xfId="0" applyNumberFormat="1" applyFont="1" applyFill="1" applyBorder="1" applyAlignment="1">
      <alignment horizontal="left" vertical="center" wrapText="1" indent="1"/>
    </xf>
    <xf numFmtId="167" fontId="16" fillId="5" borderId="5" xfId="0" applyNumberFormat="1" applyFont="1" applyFill="1" applyBorder="1" applyAlignment="1">
      <alignment horizontal="left" vertical="center" wrapText="1" indent="1"/>
    </xf>
    <xf numFmtId="0" fontId="18" fillId="0" borderId="0" xfId="8" applyFont="1">
      <alignment horizontal="right" indent="1"/>
    </xf>
    <xf numFmtId="0" fontId="18" fillId="0" borderId="7" xfId="8" applyFont="1" applyBorder="1">
      <alignment horizontal="right" indent="1"/>
    </xf>
    <xf numFmtId="0" fontId="16" fillId="0" borderId="10" xfId="0" applyFont="1" applyBorder="1"/>
    <xf numFmtId="0" fontId="16" fillId="5" borderId="4" xfId="0" applyNumberFormat="1" applyFont="1" applyFill="1" applyBorder="1" applyAlignment="1">
      <alignment horizontal="center" vertical="center" wrapText="1"/>
    </xf>
    <xf numFmtId="0" fontId="16" fillId="5" borderId="1" xfId="0" applyNumberFormat="1" applyFont="1" applyFill="1" applyBorder="1" applyAlignment="1">
      <alignment horizontal="center" vertical="center" wrapText="1"/>
    </xf>
    <xf numFmtId="0" fontId="16" fillId="5" borderId="5" xfId="0" applyNumberFormat="1" applyFont="1" applyFill="1" applyBorder="1" applyAlignment="1">
      <alignment horizontal="center" vertical="center" wrapText="1"/>
    </xf>
    <xf numFmtId="0" fontId="7" fillId="0" borderId="0" xfId="8">
      <alignment horizontal="right" indent="1"/>
    </xf>
    <xf numFmtId="0" fontId="7" fillId="0" borderId="7" xfId="8" applyBorder="1">
      <alignment horizontal="right" indent="1"/>
    </xf>
    <xf numFmtId="166" fontId="7" fillId="0" borderId="3" xfId="9">
      <alignment horizontal="center" vertical="center"/>
    </xf>
    <xf numFmtId="0" fontId="16" fillId="5" borderId="7" xfId="0" applyNumberFormat="1" applyFont="1" applyFill="1" applyBorder="1" applyAlignment="1">
      <alignment horizontal="center" vertical="center" wrapText="1"/>
    </xf>
    <xf numFmtId="0" fontId="16" fillId="5" borderId="6" xfId="0" applyNumberFormat="1" applyFont="1" applyFill="1" applyBorder="1" applyAlignment="1">
      <alignment horizontal="center" vertical="center" wrapText="1"/>
    </xf>
    <xf numFmtId="0" fontId="16" fillId="5" borderId="0" xfId="0" applyNumberFormat="1" applyFont="1" applyFill="1" applyBorder="1" applyAlignment="1">
      <alignment horizontal="center" vertical="center" wrapText="1"/>
    </xf>
    <xf numFmtId="1" fontId="15" fillId="15" borderId="2" xfId="11" applyNumberFormat="1" applyFont="1" applyFill="1">
      <alignment horizontal="center" vertical="center"/>
    </xf>
    <xf numFmtId="0" fontId="24" fillId="11" borderId="9" xfId="0" applyFont="1" applyFill="1" applyBorder="1" applyAlignment="1">
      <alignment vertical="center" textRotation="90" shrinkToFit="1"/>
    </xf>
    <xf numFmtId="0" fontId="20" fillId="0" borderId="0" xfId="0" applyFont="1" applyAlignment="1">
      <alignment vertical="center"/>
    </xf>
  </cellXfs>
  <cellStyles count="13">
    <cellStyle name="Comma" xfId="4" builtinId="3" customBuiltin="1"/>
    <cellStyle name="Date" xfId="10" xr:uid="{229918B6-DD13-4F5A-97B9-305F7E002AA3}"/>
    <cellStyle name="Heading 1" xfId="6" builtinId="16" customBuiltin="1"/>
    <cellStyle name="Heading 2" xfId="7" builtinId="17" customBuiltin="1"/>
    <cellStyle name="Heading 3" xfId="8" builtinId="18" customBuiltin="1"/>
    <cellStyle name="Hyperlink" xfId="1" builtinId="8" customBuiltin="1"/>
    <cellStyle name="Name" xfId="11" xr:uid="{B2D3C1EE-6B41-4801-AAFC-C2274E49E503}"/>
    <cellStyle name="Normal" xfId="0" builtinId="0"/>
    <cellStyle name="Percent" xfId="2" builtinId="5"/>
    <cellStyle name="Project Start" xfId="9" xr:uid="{8EB8A09A-C31C-40A3-B2C1-9449520178B8}"/>
    <cellStyle name="Task" xfId="12" xr:uid="{6391D789-272B-4DD2-9BF3-2CDCF610FA41}"/>
    <cellStyle name="Title" xfId="5" builtinId="15" customBuiltin="1"/>
    <cellStyle name="zHiddenText" xfId="3" xr:uid="{26E66EE6-E33F-4D77-BAE4-0FB4F5BBF673}"/>
  </cellStyles>
  <dxfs count="57"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56"/>
      <tableStyleElement type="headerRow" dxfId="55"/>
      <tableStyleElement type="totalRow" dxfId="54"/>
      <tableStyleElement type="firstColumn" dxfId="53"/>
      <tableStyleElement type="lastColumn" dxfId="52"/>
      <tableStyleElement type="firstRowStripe" dxfId="51"/>
      <tableStyleElement type="secondRowStripe" dxfId="50"/>
      <tableStyleElement type="firstColumnStripe" dxfId="49"/>
      <tableStyleElement type="secondColumnStripe" dxfId="4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15881"/>
      <color rgb="FF42648A"/>
      <color rgb="FF969696"/>
      <color rgb="FFC0C0C0"/>
      <color rgb="FF427FC2"/>
      <color rgb="FF44678E"/>
      <color rgb="FF4A6F9C"/>
      <color rgb="FF3969A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ECD2-C87C-4372-A007-3422391F9DAF}">
  <sheetPr>
    <pageSetUpPr fitToPage="1"/>
  </sheetPr>
  <dimension ref="A1:KO40"/>
  <sheetViews>
    <sheetView showGridLines="0" tabSelected="1" showRuler="0" zoomScaleNormal="100" zoomScalePageLayoutView="70" workbookViewId="0">
      <pane ySplit="5" topLeftCell="A6" activePane="bottomLeft" state="frozen"/>
      <selection pane="bottomLeft" sqref="A1:EQ38"/>
    </sheetView>
  </sheetViews>
  <sheetFormatPr defaultRowHeight="30" customHeight="1" x14ac:dyDescent="0.35"/>
  <cols>
    <col min="1" max="1" width="35.6328125" customWidth="1"/>
    <col min="2" max="2" width="13.26953125" customWidth="1"/>
    <col min="3" max="3" width="9.453125" hidden="1" customWidth="1"/>
    <col min="4" max="4" width="12.54296875" style="2" customWidth="1"/>
    <col min="5" max="5" width="12.08984375" customWidth="1"/>
    <col min="6" max="6" width="2.7265625" customWidth="1"/>
    <col min="7" max="7" width="6.1796875" hidden="1" customWidth="1"/>
    <col min="8" max="189" width="0.90625" customWidth="1"/>
    <col min="190" max="252" width="1.90625" customWidth="1"/>
  </cols>
  <sheetData>
    <row r="1" spans="1:252" s="85" customFormat="1" ht="30" customHeight="1" x14ac:dyDescent="0.65">
      <c r="A1" s="80"/>
      <c r="B1" s="81"/>
      <c r="C1" s="82"/>
      <c r="D1" s="83"/>
      <c r="E1" s="84"/>
      <c r="G1" s="82"/>
      <c r="H1" s="86"/>
      <c r="I1" s="86"/>
      <c r="J1" s="86"/>
      <c r="K1" s="86"/>
      <c r="L1" s="86"/>
      <c r="M1" s="86"/>
      <c r="N1" s="86"/>
      <c r="O1" s="87"/>
      <c r="P1" s="86"/>
      <c r="Q1" s="86"/>
      <c r="R1" s="87"/>
      <c r="S1" s="87"/>
      <c r="T1" s="87"/>
      <c r="U1" s="88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9" t="s">
        <v>35</v>
      </c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8"/>
      <c r="BA1" s="87"/>
      <c r="BB1" s="87"/>
      <c r="BC1" s="87"/>
      <c r="BD1" s="87"/>
      <c r="BE1" s="87"/>
      <c r="BF1" s="87"/>
      <c r="BG1" s="87"/>
      <c r="BH1" s="87"/>
      <c r="BI1" s="87"/>
      <c r="BK1" s="89" t="s">
        <v>37</v>
      </c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8"/>
      <c r="CE1" s="87"/>
      <c r="CF1" s="87"/>
      <c r="CG1" s="87"/>
      <c r="CH1" s="87"/>
      <c r="CI1" s="87"/>
      <c r="CJ1" s="87"/>
      <c r="CK1" s="87"/>
      <c r="CL1" s="87"/>
      <c r="CM1" s="86"/>
      <c r="CN1" s="86"/>
      <c r="CO1" s="86"/>
      <c r="CP1" s="86"/>
      <c r="CQ1" s="86" t="s">
        <v>38</v>
      </c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90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 t="s">
        <v>39</v>
      </c>
      <c r="DW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90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86"/>
      <c r="GI1" s="86"/>
      <c r="GJ1" s="86"/>
      <c r="GK1" s="86"/>
      <c r="GL1" s="86"/>
      <c r="GM1" s="86"/>
      <c r="GN1" s="86"/>
    </row>
    <row r="2" spans="1:252" ht="30" customHeight="1" x14ac:dyDescent="0.35">
      <c r="A2" s="13"/>
      <c r="B2" s="109"/>
      <c r="C2" s="110"/>
      <c r="D2" s="111">
        <f>DATE(2021,7,19)</f>
        <v>44396</v>
      </c>
      <c r="E2" s="111"/>
      <c r="H2" s="106" t="str">
        <f>YEAR(H3)&amp;" W"&amp;WEEKNUM(H3)</f>
        <v>2021 W30</v>
      </c>
      <c r="I2" s="107"/>
      <c r="J2" s="107"/>
      <c r="K2" s="107"/>
      <c r="L2" s="107"/>
      <c r="M2" s="107"/>
      <c r="N2" s="108"/>
      <c r="O2" s="106" t="str">
        <f>YEAR(O3)&amp;" W"&amp;WEEKNUM(O3)</f>
        <v>2021 W31</v>
      </c>
      <c r="P2" s="107"/>
      <c r="Q2" s="107"/>
      <c r="R2" s="107"/>
      <c r="S2" s="107"/>
      <c r="T2" s="107"/>
      <c r="U2" s="112"/>
      <c r="V2" s="113" t="str">
        <f>YEAR(V3)&amp;" W"&amp;WEEKNUM(V3)</f>
        <v>2021 W32</v>
      </c>
      <c r="W2" s="114"/>
      <c r="X2" s="114"/>
      <c r="Y2" s="114"/>
      <c r="Z2" s="114"/>
      <c r="AA2" s="114"/>
      <c r="AB2" s="112"/>
      <c r="AC2" s="113" t="str">
        <f>YEAR(AC3)&amp;" W"&amp;WEEKNUM(AC3)</f>
        <v>2021 W33</v>
      </c>
      <c r="AD2" s="114"/>
      <c r="AE2" s="114"/>
      <c r="AF2" s="114"/>
      <c r="AG2" s="114"/>
      <c r="AH2" s="114"/>
      <c r="AI2" s="112"/>
      <c r="AJ2" s="113" t="str">
        <f>YEAR(AJ3)&amp;" W"&amp;WEEKNUM(AJ3)</f>
        <v>2021 W34</v>
      </c>
      <c r="AK2" s="114"/>
      <c r="AL2" s="114"/>
      <c r="AM2" s="114"/>
      <c r="AN2" s="114"/>
      <c r="AO2" s="114"/>
      <c r="AP2" s="112"/>
      <c r="AQ2" s="113" t="str">
        <f>YEAR(AQ3)&amp;" W"&amp;WEEKNUM(AQ3)</f>
        <v>2021 W35</v>
      </c>
      <c r="AR2" s="114"/>
      <c r="AS2" s="114"/>
      <c r="AT2" s="114"/>
      <c r="AU2" s="114"/>
      <c r="AV2" s="114"/>
      <c r="AW2" s="112"/>
      <c r="AX2" s="106" t="str">
        <f>YEAR(AX3)&amp;" W"&amp;WEEKNUM(AX3)</f>
        <v>2021 W36</v>
      </c>
      <c r="AY2" s="107"/>
      <c r="AZ2" s="107"/>
      <c r="BA2" s="107"/>
      <c r="BB2" s="107"/>
      <c r="BC2" s="107"/>
      <c r="BD2" s="108"/>
      <c r="BE2" s="106" t="str">
        <f>YEAR(BE3)&amp;" W"&amp;WEEKNUM(BE3)</f>
        <v>2021 W37</v>
      </c>
      <c r="BF2" s="107"/>
      <c r="BG2" s="107"/>
      <c r="BH2" s="107"/>
      <c r="BI2" s="107"/>
      <c r="BJ2" s="107"/>
      <c r="BK2" s="108"/>
      <c r="BL2" s="106" t="str">
        <f>YEAR(BL3)&amp;" W"&amp;WEEKNUM(BL3)</f>
        <v>2021 W38</v>
      </c>
      <c r="BM2" s="107"/>
      <c r="BN2" s="107"/>
      <c r="BO2" s="107"/>
      <c r="BP2" s="107"/>
      <c r="BQ2" s="107"/>
      <c r="BR2" s="108"/>
      <c r="BS2" s="106" t="str">
        <f>YEAR(BS3)&amp;" W"&amp;WEEKNUM(BS3)</f>
        <v>2021 W39</v>
      </c>
      <c r="BT2" s="107"/>
      <c r="BU2" s="107"/>
      <c r="BV2" s="107"/>
      <c r="BW2" s="107"/>
      <c r="BX2" s="107"/>
      <c r="BY2" s="108"/>
      <c r="BZ2" s="106" t="str">
        <f>YEAR(BZ3)&amp;" W"&amp;WEEKNUM(BZ3)</f>
        <v>2021 W40</v>
      </c>
      <c r="CA2" s="107"/>
      <c r="CB2" s="107"/>
      <c r="CC2" s="107"/>
      <c r="CD2" s="107"/>
      <c r="CE2" s="107"/>
      <c r="CF2" s="108"/>
      <c r="CG2" s="106" t="str">
        <f>YEAR(CG3)&amp;" W"&amp;WEEKNUM(CG3)</f>
        <v>2021 W41</v>
      </c>
      <c r="CH2" s="107"/>
      <c r="CI2" s="107"/>
      <c r="CJ2" s="107"/>
      <c r="CK2" s="107"/>
      <c r="CL2" s="107"/>
      <c r="CM2" s="108"/>
      <c r="CN2" s="106" t="str">
        <f>YEAR(CN3)&amp;" W"&amp;WEEKNUM(CN3)-1</f>
        <v>2021 W41</v>
      </c>
      <c r="CO2" s="107"/>
      <c r="CP2" s="107"/>
      <c r="CQ2" s="107"/>
      <c r="CR2" s="107"/>
      <c r="CS2" s="107"/>
      <c r="CT2" s="108"/>
      <c r="CU2" s="106" t="str">
        <f>YEAR(CU3)&amp;" W"&amp;WEEKNUM(CU3)-1</f>
        <v>2021 W42</v>
      </c>
      <c r="CV2" s="107"/>
      <c r="CW2" s="107"/>
      <c r="CX2" s="107"/>
      <c r="CY2" s="107"/>
      <c r="CZ2" s="107"/>
      <c r="DA2" s="108"/>
      <c r="DB2" s="106" t="str">
        <f>YEAR(DB3)&amp;" W"&amp;WEEKNUM(DB3)-1</f>
        <v>2021 W43</v>
      </c>
      <c r="DC2" s="107"/>
      <c r="DD2" s="107"/>
      <c r="DE2" s="107"/>
      <c r="DF2" s="107"/>
      <c r="DG2" s="107"/>
      <c r="DH2" s="108"/>
      <c r="DI2" s="106" t="str">
        <f>YEAR(DI3)&amp;" W"&amp;WEEKNUM(DI3)-1</f>
        <v>2021 W44</v>
      </c>
      <c r="DJ2" s="107"/>
      <c r="DK2" s="107"/>
      <c r="DL2" s="107"/>
      <c r="DM2" s="107"/>
      <c r="DN2" s="107"/>
      <c r="DO2" s="108"/>
      <c r="DP2" s="106" t="str">
        <f>YEAR(DP3)&amp;" W"&amp;WEEKNUM(DP3)-1</f>
        <v>2021 W45</v>
      </c>
      <c r="DQ2" s="107"/>
      <c r="DR2" s="107"/>
      <c r="DS2" s="107"/>
      <c r="DT2" s="107"/>
      <c r="DU2" s="107"/>
      <c r="DV2" s="108"/>
      <c r="DW2" s="106" t="str">
        <f>YEAR(DW3)&amp;" W"&amp;WEEKNUM(DW3)-1</f>
        <v>2021 W46</v>
      </c>
      <c r="DX2" s="107"/>
      <c r="DY2" s="107"/>
      <c r="DZ2" s="107"/>
      <c r="EA2" s="107"/>
      <c r="EB2" s="107"/>
      <c r="EC2" s="108"/>
      <c r="ED2" s="106" t="str">
        <f>YEAR(ED3)&amp;" W"&amp;WEEKNUM(ED3)-1</f>
        <v>2021 W47</v>
      </c>
      <c r="EE2" s="107"/>
      <c r="EF2" s="107"/>
      <c r="EG2" s="107"/>
      <c r="EH2" s="107"/>
      <c r="EI2" s="107"/>
      <c r="EJ2" s="108"/>
      <c r="EK2" s="106" t="str">
        <f>YEAR(EK3)&amp;" W"&amp;WEEKNUM(EK3)-1</f>
        <v>2021 W48</v>
      </c>
      <c r="EL2" s="107"/>
      <c r="EM2" s="107"/>
      <c r="EN2" s="107"/>
      <c r="EO2" s="107"/>
      <c r="EP2" s="107"/>
      <c r="EQ2" s="108"/>
      <c r="ER2" s="106" t="str">
        <f>YEAR(ER3)&amp;" W"&amp;WEEKNUM(ER3)-1</f>
        <v>2021 W49</v>
      </c>
      <c r="ES2" s="107"/>
      <c r="ET2" s="107"/>
      <c r="EU2" s="107"/>
      <c r="EV2" s="107"/>
      <c r="EW2" s="107"/>
      <c r="EX2" s="108"/>
      <c r="EY2" s="106" t="str">
        <f>YEAR(EY3)&amp;" W"&amp;WEEKNUM(EY3)-1</f>
        <v>2021 W50</v>
      </c>
      <c r="EZ2" s="107"/>
      <c r="FA2" s="107"/>
      <c r="FB2" s="107"/>
      <c r="FC2" s="107"/>
      <c r="FD2" s="107"/>
      <c r="FE2" s="108"/>
      <c r="FF2" s="106" t="str">
        <f>YEAR(FF3)&amp;" W"&amp;WEEKNUM(FF3)-1</f>
        <v>2021 W51</v>
      </c>
      <c r="FG2" s="107"/>
      <c r="FH2" s="107"/>
      <c r="FI2" s="107"/>
      <c r="FJ2" s="107"/>
      <c r="FK2" s="107"/>
      <c r="FL2" s="108"/>
      <c r="FM2" s="106" t="str">
        <f>YEAR(FM3)&amp;" W"&amp;WEEKNUM(FM3)-1</f>
        <v>2021 W52</v>
      </c>
      <c r="FN2" s="107"/>
      <c r="FO2" s="107"/>
      <c r="FP2" s="107"/>
      <c r="FQ2" s="107"/>
      <c r="FR2" s="107"/>
      <c r="FS2" s="108"/>
      <c r="FT2" s="106" t="str">
        <f>YEAR(FT3)&amp;" W"&amp;WEEKNUM(FT3)-1</f>
        <v>2022 W1</v>
      </c>
      <c r="FU2" s="107"/>
      <c r="FV2" s="107"/>
      <c r="FW2" s="107"/>
      <c r="FX2" s="107"/>
      <c r="FY2" s="107"/>
      <c r="FZ2" s="108"/>
      <c r="GA2" s="106" t="str">
        <f>YEAR(GA3)&amp;" W"&amp;WEEKNUM(GA3)-1</f>
        <v>2022 W2</v>
      </c>
      <c r="GB2" s="107"/>
      <c r="GC2" s="107"/>
      <c r="GD2" s="107"/>
      <c r="GE2" s="107"/>
      <c r="GF2" s="107"/>
      <c r="GG2" s="108"/>
      <c r="GH2" s="106" t="str">
        <f>YEAR(GH3)&amp;" W"&amp;WEEKNUM(GH3)-1</f>
        <v>2022 W3</v>
      </c>
      <c r="GI2" s="107"/>
      <c r="GJ2" s="107"/>
      <c r="GK2" s="107"/>
      <c r="GL2" s="107"/>
      <c r="GM2" s="107"/>
      <c r="GN2" s="108"/>
      <c r="GO2" s="106" t="str">
        <f>YEAR(GO3)&amp;" W"&amp;WEEKNUM(GO3)-1</f>
        <v>2022 W4</v>
      </c>
      <c r="GP2" s="107"/>
      <c r="GQ2" s="107"/>
      <c r="GR2" s="107"/>
      <c r="GS2" s="107"/>
      <c r="GT2" s="107"/>
      <c r="GU2" s="108"/>
      <c r="GV2" s="106" t="str">
        <f>YEAR(GV3)&amp;" W"&amp;WEEKNUM(GV3)-1</f>
        <v>2022 W5</v>
      </c>
      <c r="GW2" s="107"/>
      <c r="GX2" s="107"/>
      <c r="GY2" s="107"/>
      <c r="GZ2" s="107"/>
      <c r="HA2" s="107"/>
      <c r="HB2" s="108"/>
      <c r="HC2" s="106" t="str">
        <f>YEAR(HC3)&amp;" W"&amp;WEEKNUM(HC3)-1</f>
        <v>2022 W6</v>
      </c>
      <c r="HD2" s="107"/>
      <c r="HE2" s="107"/>
      <c r="HF2" s="107"/>
      <c r="HG2" s="107"/>
      <c r="HH2" s="107"/>
      <c r="HI2" s="108"/>
      <c r="HJ2" s="106" t="str">
        <f>YEAR(HJ3)&amp;" W"&amp;WEEKNUM(HJ3)-1</f>
        <v>2022 W7</v>
      </c>
      <c r="HK2" s="107"/>
      <c r="HL2" s="107"/>
      <c r="HM2" s="107"/>
      <c r="HN2" s="107"/>
      <c r="HO2" s="107"/>
      <c r="HP2" s="108"/>
      <c r="HQ2" s="106" t="str">
        <f>YEAR(HQ3)&amp;" W"&amp;WEEKNUM(HQ3)-1</f>
        <v>2022 W8</v>
      </c>
      <c r="HR2" s="107"/>
      <c r="HS2" s="107"/>
      <c r="HT2" s="107"/>
      <c r="HU2" s="107"/>
      <c r="HV2" s="107"/>
      <c r="HW2" s="108"/>
      <c r="HX2" s="106" t="str">
        <f>YEAR(HX3)&amp;" W"&amp;WEEKNUM(HX3)-1</f>
        <v>2022 W9</v>
      </c>
      <c r="HY2" s="107"/>
      <c r="HZ2" s="107"/>
      <c r="IA2" s="107"/>
      <c r="IB2" s="107"/>
      <c r="IC2" s="107"/>
      <c r="ID2" s="108"/>
      <c r="IE2" s="106" t="str">
        <f>YEAR(IE3)&amp;" W"&amp;WEEKNUM(IE3)-1</f>
        <v>2022 W10</v>
      </c>
      <c r="IF2" s="107"/>
      <c r="IG2" s="107"/>
      <c r="IH2" s="107"/>
      <c r="II2" s="107"/>
      <c r="IJ2" s="107"/>
      <c r="IK2" s="108"/>
      <c r="IL2" s="106" t="str">
        <f>YEAR(IL3)&amp;" W"&amp;WEEKNUM(IL3)-1</f>
        <v>2022 W11</v>
      </c>
      <c r="IM2" s="107"/>
      <c r="IN2" s="107"/>
      <c r="IO2" s="107"/>
      <c r="IP2" s="107"/>
      <c r="IQ2" s="107"/>
      <c r="IR2" s="108"/>
    </row>
    <row r="3" spans="1:252" s="17" customFormat="1" ht="30" hidden="1" customHeight="1" x14ac:dyDescent="0.3">
      <c r="B3" s="103" t="s">
        <v>4</v>
      </c>
      <c r="C3" s="104"/>
      <c r="D3" s="21">
        <v>1</v>
      </c>
      <c r="H3" s="100">
        <f>H4</f>
        <v>44396</v>
      </c>
      <c r="I3" s="101"/>
      <c r="J3" s="101"/>
      <c r="K3" s="101"/>
      <c r="L3" s="101"/>
      <c r="M3" s="101"/>
      <c r="N3" s="102"/>
      <c r="O3" s="100">
        <f>O4</f>
        <v>44403</v>
      </c>
      <c r="P3" s="101"/>
      <c r="Q3" s="101"/>
      <c r="R3" s="101"/>
      <c r="S3" s="101"/>
      <c r="T3" s="101"/>
      <c r="U3" s="102"/>
      <c r="V3" s="100">
        <f>V4</f>
        <v>44410</v>
      </c>
      <c r="W3" s="101"/>
      <c r="X3" s="101"/>
      <c r="Y3" s="101"/>
      <c r="Z3" s="101"/>
      <c r="AA3" s="101"/>
      <c r="AB3" s="102"/>
      <c r="AC3" s="100">
        <f>AC4</f>
        <v>44417</v>
      </c>
      <c r="AD3" s="101"/>
      <c r="AE3" s="101"/>
      <c r="AF3" s="101"/>
      <c r="AG3" s="101"/>
      <c r="AH3" s="101"/>
      <c r="AI3" s="102"/>
      <c r="AJ3" s="100">
        <f>AJ4</f>
        <v>44424</v>
      </c>
      <c r="AK3" s="101"/>
      <c r="AL3" s="101"/>
      <c r="AM3" s="101"/>
      <c r="AN3" s="101"/>
      <c r="AO3" s="101"/>
      <c r="AP3" s="102"/>
      <c r="AQ3" s="100">
        <f>AQ4</f>
        <v>44431</v>
      </c>
      <c r="AR3" s="101"/>
      <c r="AS3" s="101"/>
      <c r="AT3" s="101"/>
      <c r="AU3" s="101"/>
      <c r="AV3" s="101"/>
      <c r="AW3" s="102"/>
      <c r="AX3" s="100">
        <f>AX4</f>
        <v>44438</v>
      </c>
      <c r="AY3" s="101"/>
      <c r="AZ3" s="101"/>
      <c r="BA3" s="101"/>
      <c r="BB3" s="101"/>
      <c r="BC3" s="101"/>
      <c r="BD3" s="102"/>
      <c r="BE3" s="100">
        <f>BE4</f>
        <v>44445</v>
      </c>
      <c r="BF3" s="101"/>
      <c r="BG3" s="101"/>
      <c r="BH3" s="101"/>
      <c r="BI3" s="101"/>
      <c r="BJ3" s="101"/>
      <c r="BK3" s="102"/>
      <c r="BL3" s="100">
        <f>BL4</f>
        <v>44452</v>
      </c>
      <c r="BM3" s="101"/>
      <c r="BN3" s="101"/>
      <c r="BO3" s="101"/>
      <c r="BP3" s="101"/>
      <c r="BQ3" s="101"/>
      <c r="BR3" s="102"/>
      <c r="BS3" s="100">
        <f>BS4</f>
        <v>44459</v>
      </c>
      <c r="BT3" s="101"/>
      <c r="BU3" s="101"/>
      <c r="BV3" s="101"/>
      <c r="BW3" s="101"/>
      <c r="BX3" s="101"/>
      <c r="BY3" s="102"/>
      <c r="BZ3" s="100">
        <f>BZ4</f>
        <v>44466</v>
      </c>
      <c r="CA3" s="101"/>
      <c r="CB3" s="101"/>
      <c r="CC3" s="101"/>
      <c r="CD3" s="101"/>
      <c r="CE3" s="101"/>
      <c r="CF3" s="102"/>
      <c r="CG3" s="100">
        <f>CG4</f>
        <v>44473</v>
      </c>
      <c r="CH3" s="101"/>
      <c r="CI3" s="101"/>
      <c r="CJ3" s="101"/>
      <c r="CK3" s="101"/>
      <c r="CL3" s="101"/>
      <c r="CM3" s="102"/>
      <c r="CN3" s="100">
        <f>CN4</f>
        <v>44480</v>
      </c>
      <c r="CO3" s="101"/>
      <c r="CP3" s="101"/>
      <c r="CQ3" s="101"/>
      <c r="CR3" s="101"/>
      <c r="CS3" s="101"/>
      <c r="CT3" s="102"/>
      <c r="CU3" s="100">
        <f>CU4</f>
        <v>44487</v>
      </c>
      <c r="CV3" s="101"/>
      <c r="CW3" s="101"/>
      <c r="CX3" s="101"/>
      <c r="CY3" s="101"/>
      <c r="CZ3" s="101"/>
      <c r="DA3" s="102"/>
      <c r="DB3" s="100">
        <f>DB4</f>
        <v>44494</v>
      </c>
      <c r="DC3" s="101"/>
      <c r="DD3" s="101"/>
      <c r="DE3" s="101"/>
      <c r="DF3" s="101"/>
      <c r="DG3" s="101"/>
      <c r="DH3" s="102"/>
      <c r="DI3" s="100">
        <f>DI4</f>
        <v>44501</v>
      </c>
      <c r="DJ3" s="101"/>
      <c r="DK3" s="101"/>
      <c r="DL3" s="101"/>
      <c r="DM3" s="101"/>
      <c r="DN3" s="101"/>
      <c r="DO3" s="102"/>
      <c r="DP3" s="100">
        <f>DP4</f>
        <v>44508</v>
      </c>
      <c r="DQ3" s="101"/>
      <c r="DR3" s="101"/>
      <c r="DS3" s="101"/>
      <c r="DT3" s="101"/>
      <c r="DU3" s="101"/>
      <c r="DV3" s="102"/>
      <c r="DW3" s="100">
        <f>DW4</f>
        <v>44515</v>
      </c>
      <c r="DX3" s="101"/>
      <c r="DY3" s="101"/>
      <c r="DZ3" s="101"/>
      <c r="EA3" s="101"/>
      <c r="EB3" s="101"/>
      <c r="EC3" s="102"/>
      <c r="ED3" s="100">
        <f>ED4</f>
        <v>44522</v>
      </c>
      <c r="EE3" s="101"/>
      <c r="EF3" s="101"/>
      <c r="EG3" s="101"/>
      <c r="EH3" s="101"/>
      <c r="EI3" s="101"/>
      <c r="EJ3" s="102"/>
      <c r="EK3" s="100">
        <f>EK4</f>
        <v>44529</v>
      </c>
      <c r="EL3" s="101"/>
      <c r="EM3" s="101"/>
      <c r="EN3" s="101"/>
      <c r="EO3" s="101"/>
      <c r="EP3" s="101"/>
      <c r="EQ3" s="102"/>
      <c r="ER3" s="100">
        <f>ER4</f>
        <v>44536</v>
      </c>
      <c r="ES3" s="101"/>
      <c r="ET3" s="101"/>
      <c r="EU3" s="101"/>
      <c r="EV3" s="101"/>
      <c r="EW3" s="101"/>
      <c r="EX3" s="102"/>
      <c r="EY3" s="100">
        <f>EY4</f>
        <v>44543</v>
      </c>
      <c r="EZ3" s="101"/>
      <c r="FA3" s="101"/>
      <c r="FB3" s="101"/>
      <c r="FC3" s="101"/>
      <c r="FD3" s="101"/>
      <c r="FE3" s="102"/>
      <c r="FF3" s="100">
        <f>FF4</f>
        <v>44550</v>
      </c>
      <c r="FG3" s="101"/>
      <c r="FH3" s="101"/>
      <c r="FI3" s="101"/>
      <c r="FJ3" s="101"/>
      <c r="FK3" s="101"/>
      <c r="FL3" s="102"/>
      <c r="FM3" s="100">
        <f>FM4</f>
        <v>44557</v>
      </c>
      <c r="FN3" s="101"/>
      <c r="FO3" s="101"/>
      <c r="FP3" s="101"/>
      <c r="FQ3" s="101"/>
      <c r="FR3" s="101"/>
      <c r="FS3" s="102"/>
      <c r="FT3" s="100">
        <f>FT4</f>
        <v>44564</v>
      </c>
      <c r="FU3" s="101"/>
      <c r="FV3" s="101"/>
      <c r="FW3" s="101"/>
      <c r="FX3" s="101"/>
      <c r="FY3" s="101"/>
      <c r="FZ3" s="102"/>
      <c r="GA3" s="100">
        <f>GA4</f>
        <v>44571</v>
      </c>
      <c r="GB3" s="101"/>
      <c r="GC3" s="101"/>
      <c r="GD3" s="101"/>
      <c r="GE3" s="101"/>
      <c r="GF3" s="101"/>
      <c r="GG3" s="102"/>
      <c r="GH3" s="100">
        <f>GH4</f>
        <v>44578</v>
      </c>
      <c r="GI3" s="101"/>
      <c r="GJ3" s="101"/>
      <c r="GK3" s="101"/>
      <c r="GL3" s="101"/>
      <c r="GM3" s="101"/>
      <c r="GN3" s="102"/>
      <c r="GO3" s="100">
        <f>GO4</f>
        <v>44585</v>
      </c>
      <c r="GP3" s="101"/>
      <c r="GQ3" s="101"/>
      <c r="GR3" s="101"/>
      <c r="GS3" s="101"/>
      <c r="GT3" s="101"/>
      <c r="GU3" s="102"/>
      <c r="GV3" s="100">
        <f>GV4</f>
        <v>44592</v>
      </c>
      <c r="GW3" s="101"/>
      <c r="GX3" s="101"/>
      <c r="GY3" s="101"/>
      <c r="GZ3" s="101"/>
      <c r="HA3" s="101"/>
      <c r="HB3" s="102"/>
      <c r="HC3" s="100">
        <f>HC4</f>
        <v>44599</v>
      </c>
      <c r="HD3" s="101"/>
      <c r="HE3" s="101"/>
      <c r="HF3" s="101"/>
      <c r="HG3" s="101"/>
      <c r="HH3" s="101"/>
      <c r="HI3" s="102"/>
      <c r="HJ3" s="100">
        <f>HJ4</f>
        <v>44606</v>
      </c>
      <c r="HK3" s="101"/>
      <c r="HL3" s="101"/>
      <c r="HM3" s="101"/>
      <c r="HN3" s="101"/>
      <c r="HO3" s="101"/>
      <c r="HP3" s="102"/>
      <c r="HQ3" s="100">
        <f>HQ4</f>
        <v>44613</v>
      </c>
      <c r="HR3" s="101"/>
      <c r="HS3" s="101"/>
      <c r="HT3" s="101"/>
      <c r="HU3" s="101"/>
      <c r="HV3" s="101"/>
      <c r="HW3" s="102"/>
      <c r="HX3" s="100">
        <f>HX4</f>
        <v>44620</v>
      </c>
      <c r="HY3" s="101"/>
      <c r="HZ3" s="101"/>
      <c r="IA3" s="101"/>
      <c r="IB3" s="101"/>
      <c r="IC3" s="101"/>
      <c r="ID3" s="102"/>
      <c r="IE3" s="100">
        <f>IE4</f>
        <v>44627</v>
      </c>
      <c r="IF3" s="101"/>
      <c r="IG3" s="101"/>
      <c r="IH3" s="101"/>
      <c r="II3" s="101"/>
      <c r="IJ3" s="101"/>
      <c r="IK3" s="102"/>
      <c r="IL3" s="100">
        <f>IL4</f>
        <v>44634</v>
      </c>
      <c r="IM3" s="101"/>
      <c r="IN3" s="101"/>
      <c r="IO3" s="101"/>
      <c r="IP3" s="101"/>
      <c r="IQ3" s="101"/>
      <c r="IR3" s="102"/>
    </row>
    <row r="4" spans="1:252" s="17" customFormat="1" ht="15" hidden="1" customHeight="1" x14ac:dyDescent="0.25">
      <c r="A4" s="105"/>
      <c r="B4" s="105"/>
      <c r="C4" s="105"/>
      <c r="D4" s="105"/>
      <c r="E4" s="105"/>
      <c r="F4" s="105"/>
      <c r="H4" s="18">
        <f>Project_Start-WEEKDAY(Project_Start,1)+2+7*(Display_Week-1)</f>
        <v>44396</v>
      </c>
      <c r="I4" s="19">
        <f>H4+1</f>
        <v>44397</v>
      </c>
      <c r="J4" s="19">
        <f t="shared" ref="J4:AW4" si="0">I4+1</f>
        <v>44398</v>
      </c>
      <c r="K4" s="19">
        <f t="shared" si="0"/>
        <v>44399</v>
      </c>
      <c r="L4" s="19">
        <f t="shared" si="0"/>
        <v>44400</v>
      </c>
      <c r="M4" s="19">
        <f t="shared" si="0"/>
        <v>44401</v>
      </c>
      <c r="N4" s="20">
        <f t="shared" si="0"/>
        <v>44402</v>
      </c>
      <c r="O4" s="18">
        <f>N4+1</f>
        <v>44403</v>
      </c>
      <c r="P4" s="19">
        <f>O4+1</f>
        <v>44404</v>
      </c>
      <c r="Q4" s="19">
        <f t="shared" si="0"/>
        <v>44405</v>
      </c>
      <c r="R4" s="19">
        <f t="shared" si="0"/>
        <v>44406</v>
      </c>
      <c r="S4" s="19">
        <f t="shared" si="0"/>
        <v>44407</v>
      </c>
      <c r="T4" s="19">
        <f t="shared" si="0"/>
        <v>44408</v>
      </c>
      <c r="U4" s="20">
        <f t="shared" si="0"/>
        <v>44409</v>
      </c>
      <c r="V4" s="18">
        <f>U4+1</f>
        <v>44410</v>
      </c>
      <c r="W4" s="19">
        <f>V4+1</f>
        <v>44411</v>
      </c>
      <c r="X4" s="19">
        <f t="shared" si="0"/>
        <v>44412</v>
      </c>
      <c r="Y4" s="19">
        <f t="shared" si="0"/>
        <v>44413</v>
      </c>
      <c r="Z4" s="19">
        <f t="shared" si="0"/>
        <v>44414</v>
      </c>
      <c r="AA4" s="19">
        <f t="shared" si="0"/>
        <v>44415</v>
      </c>
      <c r="AB4" s="20">
        <f t="shared" si="0"/>
        <v>44416</v>
      </c>
      <c r="AC4" s="18">
        <f>AB4+1</f>
        <v>44417</v>
      </c>
      <c r="AD4" s="19">
        <f>AC4+1</f>
        <v>44418</v>
      </c>
      <c r="AE4" s="19">
        <f t="shared" si="0"/>
        <v>44419</v>
      </c>
      <c r="AF4" s="19">
        <f t="shared" si="0"/>
        <v>44420</v>
      </c>
      <c r="AG4" s="19">
        <f t="shared" si="0"/>
        <v>44421</v>
      </c>
      <c r="AH4" s="19">
        <f t="shared" si="0"/>
        <v>44422</v>
      </c>
      <c r="AI4" s="20">
        <f t="shared" si="0"/>
        <v>44423</v>
      </c>
      <c r="AJ4" s="18">
        <f>AI4+1</f>
        <v>44424</v>
      </c>
      <c r="AK4" s="19">
        <f>AJ4+1</f>
        <v>44425</v>
      </c>
      <c r="AL4" s="19">
        <f t="shared" si="0"/>
        <v>44426</v>
      </c>
      <c r="AM4" s="19">
        <f t="shared" si="0"/>
        <v>44427</v>
      </c>
      <c r="AN4" s="19">
        <f t="shared" si="0"/>
        <v>44428</v>
      </c>
      <c r="AO4" s="19">
        <f t="shared" si="0"/>
        <v>44429</v>
      </c>
      <c r="AP4" s="20">
        <f t="shared" si="0"/>
        <v>44430</v>
      </c>
      <c r="AQ4" s="18">
        <f>AP4+1</f>
        <v>44431</v>
      </c>
      <c r="AR4" s="19">
        <f>AQ4+1</f>
        <v>44432</v>
      </c>
      <c r="AS4" s="19">
        <f t="shared" si="0"/>
        <v>44433</v>
      </c>
      <c r="AT4" s="19">
        <f t="shared" si="0"/>
        <v>44434</v>
      </c>
      <c r="AU4" s="19">
        <f t="shared" si="0"/>
        <v>44435</v>
      </c>
      <c r="AV4" s="19">
        <f t="shared" si="0"/>
        <v>44436</v>
      </c>
      <c r="AW4" s="20">
        <f t="shared" si="0"/>
        <v>44437</v>
      </c>
      <c r="AX4" s="18">
        <f>AW4+1</f>
        <v>44438</v>
      </c>
      <c r="AY4" s="19">
        <f>AX4+1</f>
        <v>44439</v>
      </c>
      <c r="AZ4" s="19">
        <f t="shared" ref="AZ4:BD4" si="1">AY4+1</f>
        <v>44440</v>
      </c>
      <c r="BA4" s="19">
        <f t="shared" si="1"/>
        <v>44441</v>
      </c>
      <c r="BB4" s="19">
        <f t="shared" si="1"/>
        <v>44442</v>
      </c>
      <c r="BC4" s="19">
        <f t="shared" si="1"/>
        <v>44443</v>
      </c>
      <c r="BD4" s="20">
        <f t="shared" si="1"/>
        <v>44444</v>
      </c>
      <c r="BE4" s="18">
        <f>BD4+1</f>
        <v>44445</v>
      </c>
      <c r="BF4" s="19">
        <f>BE4+1</f>
        <v>44446</v>
      </c>
      <c r="BG4" s="19">
        <f t="shared" ref="BG4:BK4" si="2">BF4+1</f>
        <v>44447</v>
      </c>
      <c r="BH4" s="19">
        <f t="shared" si="2"/>
        <v>44448</v>
      </c>
      <c r="BI4" s="19">
        <f t="shared" si="2"/>
        <v>44449</v>
      </c>
      <c r="BJ4" s="19">
        <f t="shared" si="2"/>
        <v>44450</v>
      </c>
      <c r="BK4" s="20">
        <f t="shared" si="2"/>
        <v>44451</v>
      </c>
      <c r="BL4" s="18">
        <f>BK4+1</f>
        <v>44452</v>
      </c>
      <c r="BM4" s="19">
        <f>BL4+1</f>
        <v>44453</v>
      </c>
      <c r="BN4" s="19">
        <f t="shared" ref="BN4:BR4" si="3">BM4+1</f>
        <v>44454</v>
      </c>
      <c r="BO4" s="19">
        <f t="shared" si="3"/>
        <v>44455</v>
      </c>
      <c r="BP4" s="19">
        <f t="shared" si="3"/>
        <v>44456</v>
      </c>
      <c r="BQ4" s="19">
        <f t="shared" si="3"/>
        <v>44457</v>
      </c>
      <c r="BR4" s="20">
        <f t="shared" si="3"/>
        <v>44458</v>
      </c>
      <c r="BS4" s="18">
        <f>BR4+1</f>
        <v>44459</v>
      </c>
      <c r="BT4" s="19">
        <f>BS4+1</f>
        <v>44460</v>
      </c>
      <c r="BU4" s="19">
        <f t="shared" ref="BU4:BY4" si="4">BT4+1</f>
        <v>44461</v>
      </c>
      <c r="BV4" s="19">
        <f t="shared" si="4"/>
        <v>44462</v>
      </c>
      <c r="BW4" s="19">
        <f t="shared" si="4"/>
        <v>44463</v>
      </c>
      <c r="BX4" s="19">
        <f t="shared" si="4"/>
        <v>44464</v>
      </c>
      <c r="BY4" s="20">
        <f t="shared" si="4"/>
        <v>44465</v>
      </c>
      <c r="BZ4" s="18">
        <f>BY4+1</f>
        <v>44466</v>
      </c>
      <c r="CA4" s="19">
        <f>BZ4+1</f>
        <v>44467</v>
      </c>
      <c r="CB4" s="19">
        <f t="shared" ref="CB4:CF4" si="5">CA4+1</f>
        <v>44468</v>
      </c>
      <c r="CC4" s="19">
        <f t="shared" si="5"/>
        <v>44469</v>
      </c>
      <c r="CD4" s="19">
        <f t="shared" si="5"/>
        <v>44470</v>
      </c>
      <c r="CE4" s="19">
        <f t="shared" si="5"/>
        <v>44471</v>
      </c>
      <c r="CF4" s="20">
        <f t="shared" si="5"/>
        <v>44472</v>
      </c>
      <c r="CG4" s="18">
        <f>CF4+1</f>
        <v>44473</v>
      </c>
      <c r="CH4" s="19">
        <f>CG4+1</f>
        <v>44474</v>
      </c>
      <c r="CI4" s="19">
        <f t="shared" ref="CI4:CM4" si="6">CH4+1</f>
        <v>44475</v>
      </c>
      <c r="CJ4" s="19">
        <f t="shared" si="6"/>
        <v>44476</v>
      </c>
      <c r="CK4" s="19">
        <f t="shared" si="6"/>
        <v>44477</v>
      </c>
      <c r="CL4" s="19">
        <f t="shared" si="6"/>
        <v>44478</v>
      </c>
      <c r="CM4" s="20">
        <f t="shared" si="6"/>
        <v>44479</v>
      </c>
      <c r="CN4" s="18">
        <f>CM4+1</f>
        <v>44480</v>
      </c>
      <c r="CO4" s="19">
        <f>CN4+1</f>
        <v>44481</v>
      </c>
      <c r="CP4" s="19">
        <f t="shared" ref="CP4:CT4" si="7">CO4+1</f>
        <v>44482</v>
      </c>
      <c r="CQ4" s="19">
        <f t="shared" si="7"/>
        <v>44483</v>
      </c>
      <c r="CR4" s="19">
        <f t="shared" si="7"/>
        <v>44484</v>
      </c>
      <c r="CS4" s="19">
        <f t="shared" si="7"/>
        <v>44485</v>
      </c>
      <c r="CT4" s="20">
        <f t="shared" si="7"/>
        <v>44486</v>
      </c>
      <c r="CU4" s="18">
        <f>CT4+1</f>
        <v>44487</v>
      </c>
      <c r="CV4" s="19">
        <f>CU4+1</f>
        <v>44488</v>
      </c>
      <c r="CW4" s="19">
        <f t="shared" ref="CW4:DA4" si="8">CV4+1</f>
        <v>44489</v>
      </c>
      <c r="CX4" s="19">
        <f t="shared" si="8"/>
        <v>44490</v>
      </c>
      <c r="CY4" s="19">
        <f t="shared" si="8"/>
        <v>44491</v>
      </c>
      <c r="CZ4" s="19">
        <f t="shared" si="8"/>
        <v>44492</v>
      </c>
      <c r="DA4" s="20">
        <f t="shared" si="8"/>
        <v>44493</v>
      </c>
      <c r="DB4" s="18">
        <f>DA4+1</f>
        <v>44494</v>
      </c>
      <c r="DC4" s="19">
        <f>DB4+1</f>
        <v>44495</v>
      </c>
      <c r="DD4" s="19">
        <f t="shared" ref="DD4:DH4" si="9">DC4+1</f>
        <v>44496</v>
      </c>
      <c r="DE4" s="19">
        <f t="shared" si="9"/>
        <v>44497</v>
      </c>
      <c r="DF4" s="19">
        <f t="shared" si="9"/>
        <v>44498</v>
      </c>
      <c r="DG4" s="19">
        <f t="shared" si="9"/>
        <v>44499</v>
      </c>
      <c r="DH4" s="20">
        <f t="shared" si="9"/>
        <v>44500</v>
      </c>
      <c r="DI4" s="18">
        <f>DH4+1</f>
        <v>44501</v>
      </c>
      <c r="DJ4" s="19">
        <f>DI4+1</f>
        <v>44502</v>
      </c>
      <c r="DK4" s="19">
        <f t="shared" ref="DK4:DO4" si="10">DJ4+1</f>
        <v>44503</v>
      </c>
      <c r="DL4" s="19">
        <f t="shared" si="10"/>
        <v>44504</v>
      </c>
      <c r="DM4" s="19">
        <f t="shared" si="10"/>
        <v>44505</v>
      </c>
      <c r="DN4" s="19">
        <f t="shared" si="10"/>
        <v>44506</v>
      </c>
      <c r="DO4" s="20">
        <f t="shared" si="10"/>
        <v>44507</v>
      </c>
      <c r="DP4" s="18">
        <f>DO4+1</f>
        <v>44508</v>
      </c>
      <c r="DQ4" s="19">
        <f>DP4+1</f>
        <v>44509</v>
      </c>
      <c r="DR4" s="19">
        <f t="shared" ref="DR4:DV4" si="11">DQ4+1</f>
        <v>44510</v>
      </c>
      <c r="DS4" s="19">
        <f t="shared" si="11"/>
        <v>44511</v>
      </c>
      <c r="DT4" s="19">
        <f t="shared" si="11"/>
        <v>44512</v>
      </c>
      <c r="DU4" s="19">
        <f t="shared" si="11"/>
        <v>44513</v>
      </c>
      <c r="DV4" s="20">
        <f t="shared" si="11"/>
        <v>44514</v>
      </c>
      <c r="DW4" s="18">
        <f>DV4+1</f>
        <v>44515</v>
      </c>
      <c r="DX4" s="19">
        <f>DW4+1</f>
        <v>44516</v>
      </c>
      <c r="DY4" s="19">
        <f t="shared" ref="DY4:EC4" si="12">DX4+1</f>
        <v>44517</v>
      </c>
      <c r="DZ4" s="19">
        <f t="shared" si="12"/>
        <v>44518</v>
      </c>
      <c r="EA4" s="19">
        <f t="shared" si="12"/>
        <v>44519</v>
      </c>
      <c r="EB4" s="19">
        <f t="shared" si="12"/>
        <v>44520</v>
      </c>
      <c r="EC4" s="20">
        <f t="shared" si="12"/>
        <v>44521</v>
      </c>
      <c r="ED4" s="18">
        <f>EC4+1</f>
        <v>44522</v>
      </c>
      <c r="EE4" s="19">
        <f>ED4+1</f>
        <v>44523</v>
      </c>
      <c r="EF4" s="19">
        <f t="shared" ref="EF4:EJ4" si="13">EE4+1</f>
        <v>44524</v>
      </c>
      <c r="EG4" s="19">
        <f t="shared" si="13"/>
        <v>44525</v>
      </c>
      <c r="EH4" s="19">
        <f t="shared" si="13"/>
        <v>44526</v>
      </c>
      <c r="EI4" s="19">
        <f t="shared" si="13"/>
        <v>44527</v>
      </c>
      <c r="EJ4" s="20">
        <f t="shared" si="13"/>
        <v>44528</v>
      </c>
      <c r="EK4" s="18">
        <f>EJ4+1</f>
        <v>44529</v>
      </c>
      <c r="EL4" s="19">
        <f>EK4+1</f>
        <v>44530</v>
      </c>
      <c r="EM4" s="19">
        <f t="shared" ref="EM4:EQ4" si="14">EL4+1</f>
        <v>44531</v>
      </c>
      <c r="EN4" s="19">
        <f t="shared" si="14"/>
        <v>44532</v>
      </c>
      <c r="EO4" s="19">
        <f t="shared" si="14"/>
        <v>44533</v>
      </c>
      <c r="EP4" s="19">
        <f t="shared" si="14"/>
        <v>44534</v>
      </c>
      <c r="EQ4" s="20">
        <f t="shared" si="14"/>
        <v>44535</v>
      </c>
      <c r="ER4" s="18">
        <f>EQ4+1</f>
        <v>44536</v>
      </c>
      <c r="ES4" s="19">
        <f>ER4+1</f>
        <v>44537</v>
      </c>
      <c r="ET4" s="19">
        <f t="shared" ref="ET4:EX4" si="15">ES4+1</f>
        <v>44538</v>
      </c>
      <c r="EU4" s="19">
        <f t="shared" si="15"/>
        <v>44539</v>
      </c>
      <c r="EV4" s="19">
        <f t="shared" si="15"/>
        <v>44540</v>
      </c>
      <c r="EW4" s="19">
        <f t="shared" si="15"/>
        <v>44541</v>
      </c>
      <c r="EX4" s="20">
        <f t="shared" si="15"/>
        <v>44542</v>
      </c>
      <c r="EY4" s="18">
        <f>EX4+1</f>
        <v>44543</v>
      </c>
      <c r="EZ4" s="19">
        <f>EY4+1</f>
        <v>44544</v>
      </c>
      <c r="FA4" s="19">
        <f t="shared" ref="FA4:FE4" si="16">EZ4+1</f>
        <v>44545</v>
      </c>
      <c r="FB4" s="19">
        <f t="shared" si="16"/>
        <v>44546</v>
      </c>
      <c r="FC4" s="19">
        <f t="shared" si="16"/>
        <v>44547</v>
      </c>
      <c r="FD4" s="19">
        <f t="shared" si="16"/>
        <v>44548</v>
      </c>
      <c r="FE4" s="20">
        <f t="shared" si="16"/>
        <v>44549</v>
      </c>
      <c r="FF4" s="18">
        <f>FE4+1</f>
        <v>44550</v>
      </c>
      <c r="FG4" s="19">
        <f>FF4+1</f>
        <v>44551</v>
      </c>
      <c r="FH4" s="19">
        <f t="shared" ref="FH4:FL4" si="17">FG4+1</f>
        <v>44552</v>
      </c>
      <c r="FI4" s="19">
        <f t="shared" si="17"/>
        <v>44553</v>
      </c>
      <c r="FJ4" s="19">
        <f t="shared" si="17"/>
        <v>44554</v>
      </c>
      <c r="FK4" s="19">
        <f t="shared" si="17"/>
        <v>44555</v>
      </c>
      <c r="FL4" s="20">
        <f t="shared" si="17"/>
        <v>44556</v>
      </c>
      <c r="FM4" s="18">
        <f>FL4+1</f>
        <v>44557</v>
      </c>
      <c r="FN4" s="19">
        <f>FM4+1</f>
        <v>44558</v>
      </c>
      <c r="FO4" s="19">
        <f t="shared" ref="FO4:FS4" si="18">FN4+1</f>
        <v>44559</v>
      </c>
      <c r="FP4" s="19">
        <f t="shared" si="18"/>
        <v>44560</v>
      </c>
      <c r="FQ4" s="19">
        <f t="shared" si="18"/>
        <v>44561</v>
      </c>
      <c r="FR4" s="19">
        <f t="shared" si="18"/>
        <v>44562</v>
      </c>
      <c r="FS4" s="20">
        <f t="shared" si="18"/>
        <v>44563</v>
      </c>
      <c r="FT4" s="18">
        <f>FS4+1</f>
        <v>44564</v>
      </c>
      <c r="FU4" s="19">
        <f>FT4+1</f>
        <v>44565</v>
      </c>
      <c r="FV4" s="19">
        <f t="shared" ref="FV4:FZ4" si="19">FU4+1</f>
        <v>44566</v>
      </c>
      <c r="FW4" s="19">
        <f t="shared" si="19"/>
        <v>44567</v>
      </c>
      <c r="FX4" s="19">
        <f t="shared" si="19"/>
        <v>44568</v>
      </c>
      <c r="FY4" s="19">
        <f t="shared" si="19"/>
        <v>44569</v>
      </c>
      <c r="FZ4" s="20">
        <f t="shared" si="19"/>
        <v>44570</v>
      </c>
      <c r="GA4" s="18">
        <f>FZ4+1</f>
        <v>44571</v>
      </c>
      <c r="GB4" s="19">
        <f>GA4+1</f>
        <v>44572</v>
      </c>
      <c r="GC4" s="19">
        <f t="shared" ref="GC4:GG4" si="20">GB4+1</f>
        <v>44573</v>
      </c>
      <c r="GD4" s="19">
        <f t="shared" si="20"/>
        <v>44574</v>
      </c>
      <c r="GE4" s="19">
        <f t="shared" si="20"/>
        <v>44575</v>
      </c>
      <c r="GF4" s="19">
        <f t="shared" si="20"/>
        <v>44576</v>
      </c>
      <c r="GG4" s="20">
        <f t="shared" si="20"/>
        <v>44577</v>
      </c>
      <c r="GH4" s="18">
        <f>GG4+1</f>
        <v>44578</v>
      </c>
      <c r="GI4" s="19">
        <f>GH4+1</f>
        <v>44579</v>
      </c>
      <c r="GJ4" s="19">
        <f t="shared" ref="GJ4:GN4" si="21">GI4+1</f>
        <v>44580</v>
      </c>
      <c r="GK4" s="19">
        <f t="shared" si="21"/>
        <v>44581</v>
      </c>
      <c r="GL4" s="19">
        <f t="shared" si="21"/>
        <v>44582</v>
      </c>
      <c r="GM4" s="19">
        <f t="shared" si="21"/>
        <v>44583</v>
      </c>
      <c r="GN4" s="20">
        <f t="shared" si="21"/>
        <v>44584</v>
      </c>
      <c r="GO4" s="18">
        <f>GN4+1</f>
        <v>44585</v>
      </c>
      <c r="GP4" s="19">
        <f>GO4+1</f>
        <v>44586</v>
      </c>
      <c r="GQ4" s="19">
        <f t="shared" ref="GQ4:GU4" si="22">GP4+1</f>
        <v>44587</v>
      </c>
      <c r="GR4" s="19">
        <f t="shared" si="22"/>
        <v>44588</v>
      </c>
      <c r="GS4" s="19">
        <f t="shared" si="22"/>
        <v>44589</v>
      </c>
      <c r="GT4" s="19">
        <f t="shared" si="22"/>
        <v>44590</v>
      </c>
      <c r="GU4" s="20">
        <f t="shared" si="22"/>
        <v>44591</v>
      </c>
      <c r="GV4" s="18">
        <f>GU4+1</f>
        <v>44592</v>
      </c>
      <c r="GW4" s="19">
        <f>GV4+1</f>
        <v>44593</v>
      </c>
      <c r="GX4" s="19">
        <f t="shared" ref="GX4:HB4" si="23">GW4+1</f>
        <v>44594</v>
      </c>
      <c r="GY4" s="19">
        <f t="shared" si="23"/>
        <v>44595</v>
      </c>
      <c r="GZ4" s="19">
        <f t="shared" si="23"/>
        <v>44596</v>
      </c>
      <c r="HA4" s="19">
        <f t="shared" si="23"/>
        <v>44597</v>
      </c>
      <c r="HB4" s="20">
        <f t="shared" si="23"/>
        <v>44598</v>
      </c>
      <c r="HC4" s="18">
        <f>HB4+1</f>
        <v>44599</v>
      </c>
      <c r="HD4" s="19">
        <f>HC4+1</f>
        <v>44600</v>
      </c>
      <c r="HE4" s="19">
        <f t="shared" ref="HE4:HI4" si="24">HD4+1</f>
        <v>44601</v>
      </c>
      <c r="HF4" s="19">
        <f t="shared" si="24"/>
        <v>44602</v>
      </c>
      <c r="HG4" s="19">
        <f t="shared" si="24"/>
        <v>44603</v>
      </c>
      <c r="HH4" s="19">
        <f t="shared" si="24"/>
        <v>44604</v>
      </c>
      <c r="HI4" s="20">
        <f t="shared" si="24"/>
        <v>44605</v>
      </c>
      <c r="HJ4" s="18">
        <f>HI4+1</f>
        <v>44606</v>
      </c>
      <c r="HK4" s="19">
        <f>HJ4+1</f>
        <v>44607</v>
      </c>
      <c r="HL4" s="19">
        <f t="shared" ref="HL4:HP4" si="25">HK4+1</f>
        <v>44608</v>
      </c>
      <c r="HM4" s="19">
        <f t="shared" si="25"/>
        <v>44609</v>
      </c>
      <c r="HN4" s="19">
        <f t="shared" si="25"/>
        <v>44610</v>
      </c>
      <c r="HO4" s="19">
        <f t="shared" si="25"/>
        <v>44611</v>
      </c>
      <c r="HP4" s="20">
        <f t="shared" si="25"/>
        <v>44612</v>
      </c>
      <c r="HQ4" s="18">
        <f>HP4+1</f>
        <v>44613</v>
      </c>
      <c r="HR4" s="19">
        <f>HQ4+1</f>
        <v>44614</v>
      </c>
      <c r="HS4" s="19">
        <f t="shared" ref="HS4:HW4" si="26">HR4+1</f>
        <v>44615</v>
      </c>
      <c r="HT4" s="19">
        <f t="shared" si="26"/>
        <v>44616</v>
      </c>
      <c r="HU4" s="19">
        <f t="shared" si="26"/>
        <v>44617</v>
      </c>
      <c r="HV4" s="19">
        <f t="shared" si="26"/>
        <v>44618</v>
      </c>
      <c r="HW4" s="20">
        <f t="shared" si="26"/>
        <v>44619</v>
      </c>
      <c r="HX4" s="18">
        <f>HW4+1</f>
        <v>44620</v>
      </c>
      <c r="HY4" s="19">
        <f>HX4+1</f>
        <v>44621</v>
      </c>
      <c r="HZ4" s="19">
        <f t="shared" ref="HZ4:ID4" si="27">HY4+1</f>
        <v>44622</v>
      </c>
      <c r="IA4" s="19">
        <f t="shared" si="27"/>
        <v>44623</v>
      </c>
      <c r="IB4" s="19">
        <f t="shared" si="27"/>
        <v>44624</v>
      </c>
      <c r="IC4" s="19">
        <f t="shared" si="27"/>
        <v>44625</v>
      </c>
      <c r="ID4" s="20">
        <f t="shared" si="27"/>
        <v>44626</v>
      </c>
      <c r="IE4" s="18">
        <f>ID4+1</f>
        <v>44627</v>
      </c>
      <c r="IF4" s="19">
        <f>IE4+1</f>
        <v>44628</v>
      </c>
      <c r="IG4" s="19">
        <f t="shared" ref="IG4:IK4" si="28">IF4+1</f>
        <v>44629</v>
      </c>
      <c r="IH4" s="19">
        <f t="shared" si="28"/>
        <v>44630</v>
      </c>
      <c r="II4" s="19">
        <f t="shared" si="28"/>
        <v>44631</v>
      </c>
      <c r="IJ4" s="19">
        <f t="shared" si="28"/>
        <v>44632</v>
      </c>
      <c r="IK4" s="20">
        <f t="shared" si="28"/>
        <v>44633</v>
      </c>
      <c r="IL4" s="18">
        <f>IK4+1</f>
        <v>44634</v>
      </c>
      <c r="IM4" s="19">
        <f>IL4+1</f>
        <v>44635</v>
      </c>
      <c r="IN4" s="19">
        <f t="shared" ref="IN4:IR4" si="29">IM4+1</f>
        <v>44636</v>
      </c>
      <c r="IO4" s="19">
        <f t="shared" si="29"/>
        <v>44637</v>
      </c>
      <c r="IP4" s="19">
        <f t="shared" si="29"/>
        <v>44638</v>
      </c>
      <c r="IQ4" s="19">
        <f t="shared" si="29"/>
        <v>44639</v>
      </c>
      <c r="IR4" s="20">
        <f t="shared" si="29"/>
        <v>44640</v>
      </c>
    </row>
    <row r="5" spans="1:252" ht="30" customHeight="1" thickBot="1" x14ac:dyDescent="0.4">
      <c r="A5" s="3" t="s">
        <v>5</v>
      </c>
      <c r="B5" s="4" t="s">
        <v>9</v>
      </c>
      <c r="C5" s="4" t="s">
        <v>0</v>
      </c>
      <c r="D5" s="4" t="s">
        <v>1</v>
      </c>
      <c r="E5" s="4" t="s">
        <v>2</v>
      </c>
      <c r="F5" s="4"/>
      <c r="G5" s="4" t="s">
        <v>3</v>
      </c>
      <c r="H5" s="5" t="str">
        <f t="shared" ref="H5:BS5" si="30">LEFT(TEXT(H4,"ddd"),1)</f>
        <v>M</v>
      </c>
      <c r="I5" s="5" t="str">
        <f t="shared" si="30"/>
        <v>T</v>
      </c>
      <c r="J5" s="5" t="str">
        <f t="shared" si="30"/>
        <v>W</v>
      </c>
      <c r="K5" s="5" t="str">
        <f t="shared" si="30"/>
        <v>T</v>
      </c>
      <c r="L5" s="5" t="str">
        <f t="shared" si="30"/>
        <v>F</v>
      </c>
      <c r="M5" s="5" t="str">
        <f t="shared" si="30"/>
        <v>S</v>
      </c>
      <c r="N5" s="5" t="str">
        <f t="shared" si="30"/>
        <v>S</v>
      </c>
      <c r="O5" s="5" t="str">
        <f t="shared" si="30"/>
        <v>M</v>
      </c>
      <c r="P5" s="5" t="str">
        <f t="shared" si="30"/>
        <v>T</v>
      </c>
      <c r="Q5" s="5" t="str">
        <f t="shared" si="30"/>
        <v>W</v>
      </c>
      <c r="R5" s="5" t="str">
        <f t="shared" si="30"/>
        <v>T</v>
      </c>
      <c r="S5" s="5" t="str">
        <f t="shared" si="30"/>
        <v>F</v>
      </c>
      <c r="T5" s="5" t="str">
        <f t="shared" si="30"/>
        <v>S</v>
      </c>
      <c r="U5" s="5" t="str">
        <f t="shared" si="30"/>
        <v>S</v>
      </c>
      <c r="V5" s="5" t="str">
        <f t="shared" si="30"/>
        <v>M</v>
      </c>
      <c r="W5" s="5" t="str">
        <f t="shared" si="30"/>
        <v>T</v>
      </c>
      <c r="X5" s="5" t="str">
        <f t="shared" si="30"/>
        <v>W</v>
      </c>
      <c r="Y5" s="5" t="str">
        <f t="shared" si="30"/>
        <v>T</v>
      </c>
      <c r="Z5" s="5" t="str">
        <f t="shared" si="30"/>
        <v>F</v>
      </c>
      <c r="AA5" s="5" t="str">
        <f t="shared" si="30"/>
        <v>S</v>
      </c>
      <c r="AB5" s="5" t="str">
        <f t="shared" si="30"/>
        <v>S</v>
      </c>
      <c r="AC5" s="5" t="str">
        <f t="shared" si="30"/>
        <v>M</v>
      </c>
      <c r="AD5" s="5" t="str">
        <f t="shared" si="30"/>
        <v>T</v>
      </c>
      <c r="AE5" s="5" t="str">
        <f t="shared" si="30"/>
        <v>W</v>
      </c>
      <c r="AF5" s="5" t="str">
        <f t="shared" si="30"/>
        <v>T</v>
      </c>
      <c r="AG5" s="5" t="str">
        <f t="shared" si="30"/>
        <v>F</v>
      </c>
      <c r="AH5" s="5" t="str">
        <f t="shared" si="30"/>
        <v>S</v>
      </c>
      <c r="AI5" s="5" t="str">
        <f t="shared" si="30"/>
        <v>S</v>
      </c>
      <c r="AJ5" s="5" t="str">
        <f t="shared" si="30"/>
        <v>M</v>
      </c>
      <c r="AK5" s="5" t="str">
        <f t="shared" si="30"/>
        <v>T</v>
      </c>
      <c r="AL5" s="5" t="str">
        <f t="shared" si="30"/>
        <v>W</v>
      </c>
      <c r="AM5" s="5" t="str">
        <f t="shared" si="30"/>
        <v>T</v>
      </c>
      <c r="AN5" s="5" t="str">
        <f t="shared" si="30"/>
        <v>F</v>
      </c>
      <c r="AO5" s="5" t="str">
        <f t="shared" si="30"/>
        <v>S</v>
      </c>
      <c r="AP5" s="5" t="str">
        <f t="shared" si="30"/>
        <v>S</v>
      </c>
      <c r="AQ5" s="5" t="str">
        <f t="shared" si="30"/>
        <v>M</v>
      </c>
      <c r="AR5" s="5" t="str">
        <f t="shared" si="30"/>
        <v>T</v>
      </c>
      <c r="AS5" s="5" t="str">
        <f t="shared" si="30"/>
        <v>W</v>
      </c>
      <c r="AT5" s="5" t="str">
        <f t="shared" si="30"/>
        <v>T</v>
      </c>
      <c r="AU5" s="5" t="str">
        <f t="shared" si="30"/>
        <v>F</v>
      </c>
      <c r="AV5" s="5" t="str">
        <f t="shared" si="30"/>
        <v>S</v>
      </c>
      <c r="AW5" s="5" t="str">
        <f t="shared" si="30"/>
        <v>S</v>
      </c>
      <c r="AX5" s="5" t="str">
        <f t="shared" si="30"/>
        <v>M</v>
      </c>
      <c r="AY5" s="5" t="str">
        <f t="shared" si="30"/>
        <v>T</v>
      </c>
      <c r="AZ5" s="5" t="str">
        <f t="shared" si="30"/>
        <v>W</v>
      </c>
      <c r="BA5" s="5" t="str">
        <f t="shared" si="30"/>
        <v>T</v>
      </c>
      <c r="BB5" s="5" t="str">
        <f t="shared" si="30"/>
        <v>F</v>
      </c>
      <c r="BC5" s="5" t="str">
        <f t="shared" si="30"/>
        <v>S</v>
      </c>
      <c r="BD5" s="5" t="str">
        <f t="shared" si="30"/>
        <v>S</v>
      </c>
      <c r="BE5" s="5" t="str">
        <f t="shared" si="30"/>
        <v>M</v>
      </c>
      <c r="BF5" s="5" t="str">
        <f t="shared" si="30"/>
        <v>T</v>
      </c>
      <c r="BG5" s="5" t="str">
        <f t="shared" si="30"/>
        <v>W</v>
      </c>
      <c r="BH5" s="5" t="str">
        <f t="shared" si="30"/>
        <v>T</v>
      </c>
      <c r="BI5" s="5" t="str">
        <f t="shared" si="30"/>
        <v>F</v>
      </c>
      <c r="BJ5" s="5" t="str">
        <f t="shared" si="30"/>
        <v>S</v>
      </c>
      <c r="BK5" s="5" t="str">
        <f t="shared" si="30"/>
        <v>S</v>
      </c>
      <c r="BL5" s="5" t="str">
        <f t="shared" si="30"/>
        <v>M</v>
      </c>
      <c r="BM5" s="5" t="str">
        <f t="shared" si="30"/>
        <v>T</v>
      </c>
      <c r="BN5" s="5" t="str">
        <f t="shared" si="30"/>
        <v>W</v>
      </c>
      <c r="BO5" s="5" t="str">
        <f t="shared" si="30"/>
        <v>T</v>
      </c>
      <c r="BP5" s="5" t="str">
        <f t="shared" si="30"/>
        <v>F</v>
      </c>
      <c r="BQ5" s="5" t="str">
        <f t="shared" si="30"/>
        <v>S</v>
      </c>
      <c r="BR5" s="5" t="str">
        <f t="shared" si="30"/>
        <v>S</v>
      </c>
      <c r="BS5" s="5" t="str">
        <f t="shared" si="30"/>
        <v>M</v>
      </c>
      <c r="BT5" s="5" t="str">
        <f t="shared" ref="BT5:EE5" si="31">LEFT(TEXT(BT4,"ddd"),1)</f>
        <v>T</v>
      </c>
      <c r="BU5" s="5" t="str">
        <f t="shared" si="31"/>
        <v>W</v>
      </c>
      <c r="BV5" s="5" t="str">
        <f t="shared" si="31"/>
        <v>T</v>
      </c>
      <c r="BW5" s="5" t="str">
        <f t="shared" si="31"/>
        <v>F</v>
      </c>
      <c r="BX5" s="5" t="str">
        <f t="shared" si="31"/>
        <v>S</v>
      </c>
      <c r="BY5" s="5" t="str">
        <f t="shared" si="31"/>
        <v>S</v>
      </c>
      <c r="BZ5" s="5" t="str">
        <f t="shared" si="31"/>
        <v>M</v>
      </c>
      <c r="CA5" s="5" t="str">
        <f t="shared" si="31"/>
        <v>T</v>
      </c>
      <c r="CB5" s="5" t="str">
        <f t="shared" si="31"/>
        <v>W</v>
      </c>
      <c r="CC5" s="5" t="str">
        <f t="shared" si="31"/>
        <v>T</v>
      </c>
      <c r="CD5" s="5" t="str">
        <f t="shared" si="31"/>
        <v>F</v>
      </c>
      <c r="CE5" s="5" t="str">
        <f t="shared" si="31"/>
        <v>S</v>
      </c>
      <c r="CF5" s="5" t="str">
        <f t="shared" si="31"/>
        <v>S</v>
      </c>
      <c r="CG5" s="5" t="str">
        <f t="shared" si="31"/>
        <v>M</v>
      </c>
      <c r="CH5" s="5" t="str">
        <f t="shared" si="31"/>
        <v>T</v>
      </c>
      <c r="CI5" s="5" t="str">
        <f t="shared" si="31"/>
        <v>W</v>
      </c>
      <c r="CJ5" s="5" t="str">
        <f t="shared" si="31"/>
        <v>T</v>
      </c>
      <c r="CK5" s="5" t="str">
        <f t="shared" si="31"/>
        <v>F</v>
      </c>
      <c r="CL5" s="5" t="str">
        <f t="shared" si="31"/>
        <v>S</v>
      </c>
      <c r="CM5" s="5" t="str">
        <f t="shared" si="31"/>
        <v>S</v>
      </c>
      <c r="CN5" s="5" t="str">
        <f t="shared" si="31"/>
        <v>M</v>
      </c>
      <c r="CO5" s="5" t="str">
        <f t="shared" si="31"/>
        <v>T</v>
      </c>
      <c r="CP5" s="5" t="str">
        <f t="shared" si="31"/>
        <v>W</v>
      </c>
      <c r="CQ5" s="5" t="str">
        <f t="shared" si="31"/>
        <v>T</v>
      </c>
      <c r="CR5" s="5" t="str">
        <f t="shared" si="31"/>
        <v>F</v>
      </c>
      <c r="CS5" s="5" t="str">
        <f t="shared" si="31"/>
        <v>S</v>
      </c>
      <c r="CT5" s="5" t="str">
        <f t="shared" si="31"/>
        <v>S</v>
      </c>
      <c r="CU5" s="5" t="str">
        <f t="shared" si="31"/>
        <v>M</v>
      </c>
      <c r="CV5" s="5" t="str">
        <f t="shared" si="31"/>
        <v>T</v>
      </c>
      <c r="CW5" s="5" t="str">
        <f t="shared" si="31"/>
        <v>W</v>
      </c>
      <c r="CX5" s="5" t="str">
        <f t="shared" si="31"/>
        <v>T</v>
      </c>
      <c r="CY5" s="5" t="str">
        <f t="shared" si="31"/>
        <v>F</v>
      </c>
      <c r="CZ5" s="5" t="str">
        <f t="shared" si="31"/>
        <v>S</v>
      </c>
      <c r="DA5" s="5" t="str">
        <f t="shared" si="31"/>
        <v>S</v>
      </c>
      <c r="DB5" s="5" t="str">
        <f t="shared" si="31"/>
        <v>M</v>
      </c>
      <c r="DC5" s="5" t="str">
        <f t="shared" si="31"/>
        <v>T</v>
      </c>
      <c r="DD5" s="5" t="str">
        <f t="shared" si="31"/>
        <v>W</v>
      </c>
      <c r="DE5" s="5" t="str">
        <f t="shared" si="31"/>
        <v>T</v>
      </c>
      <c r="DF5" s="5" t="str">
        <f t="shared" si="31"/>
        <v>F</v>
      </c>
      <c r="DG5" s="5" t="str">
        <f t="shared" si="31"/>
        <v>S</v>
      </c>
      <c r="DH5" s="5" t="str">
        <f t="shared" si="31"/>
        <v>S</v>
      </c>
      <c r="DI5" s="5" t="str">
        <f t="shared" si="31"/>
        <v>M</v>
      </c>
      <c r="DJ5" s="5" t="str">
        <f t="shared" si="31"/>
        <v>T</v>
      </c>
      <c r="DK5" s="5" t="str">
        <f t="shared" si="31"/>
        <v>W</v>
      </c>
      <c r="DL5" s="5" t="str">
        <f t="shared" si="31"/>
        <v>T</v>
      </c>
      <c r="DM5" s="5" t="str">
        <f t="shared" si="31"/>
        <v>F</v>
      </c>
      <c r="DN5" s="5" t="str">
        <f t="shared" si="31"/>
        <v>S</v>
      </c>
      <c r="DO5" s="5" t="str">
        <f t="shared" si="31"/>
        <v>S</v>
      </c>
      <c r="DP5" s="5" t="str">
        <f t="shared" si="31"/>
        <v>M</v>
      </c>
      <c r="DQ5" s="5" t="str">
        <f t="shared" si="31"/>
        <v>T</v>
      </c>
      <c r="DR5" s="5" t="str">
        <f t="shared" si="31"/>
        <v>W</v>
      </c>
      <c r="DS5" s="5" t="str">
        <f t="shared" si="31"/>
        <v>T</v>
      </c>
      <c r="DT5" s="5" t="str">
        <f t="shared" si="31"/>
        <v>F</v>
      </c>
      <c r="DU5" s="5" t="str">
        <f t="shared" si="31"/>
        <v>S</v>
      </c>
      <c r="DV5" s="5" t="str">
        <f t="shared" si="31"/>
        <v>S</v>
      </c>
      <c r="DW5" s="5" t="str">
        <f t="shared" si="31"/>
        <v>M</v>
      </c>
      <c r="DX5" s="5" t="str">
        <f t="shared" si="31"/>
        <v>T</v>
      </c>
      <c r="DY5" s="5" t="str">
        <f t="shared" si="31"/>
        <v>W</v>
      </c>
      <c r="DZ5" s="5" t="str">
        <f t="shared" si="31"/>
        <v>T</v>
      </c>
      <c r="EA5" s="5" t="str">
        <f t="shared" si="31"/>
        <v>F</v>
      </c>
      <c r="EB5" s="5" t="str">
        <f t="shared" si="31"/>
        <v>S</v>
      </c>
      <c r="EC5" s="5" t="str">
        <f t="shared" si="31"/>
        <v>S</v>
      </c>
      <c r="ED5" s="5" t="str">
        <f t="shared" si="31"/>
        <v>M</v>
      </c>
      <c r="EE5" s="5" t="str">
        <f t="shared" si="31"/>
        <v>T</v>
      </c>
      <c r="EF5" s="5" t="str">
        <f t="shared" ref="EF5:GQ5" si="32">LEFT(TEXT(EF4,"ddd"),1)</f>
        <v>W</v>
      </c>
      <c r="EG5" s="5" t="str">
        <f t="shared" si="32"/>
        <v>T</v>
      </c>
      <c r="EH5" s="5" t="str">
        <f t="shared" si="32"/>
        <v>F</v>
      </c>
      <c r="EI5" s="5" t="str">
        <f t="shared" si="32"/>
        <v>S</v>
      </c>
      <c r="EJ5" s="5" t="str">
        <f t="shared" si="32"/>
        <v>S</v>
      </c>
      <c r="EK5" s="5" t="str">
        <f t="shared" si="32"/>
        <v>M</v>
      </c>
      <c r="EL5" s="5" t="str">
        <f t="shared" si="32"/>
        <v>T</v>
      </c>
      <c r="EM5" s="5" t="str">
        <f t="shared" si="32"/>
        <v>W</v>
      </c>
      <c r="EN5" s="5" t="str">
        <f t="shared" si="32"/>
        <v>T</v>
      </c>
      <c r="EO5" s="5" t="str">
        <f t="shared" si="32"/>
        <v>F</v>
      </c>
      <c r="EP5" s="5" t="str">
        <f t="shared" si="32"/>
        <v>S</v>
      </c>
      <c r="EQ5" s="5" t="str">
        <f t="shared" si="32"/>
        <v>S</v>
      </c>
      <c r="ER5" s="5" t="str">
        <f t="shared" si="32"/>
        <v>M</v>
      </c>
      <c r="ES5" s="5" t="str">
        <f t="shared" si="32"/>
        <v>T</v>
      </c>
      <c r="ET5" s="5" t="str">
        <f t="shared" si="32"/>
        <v>W</v>
      </c>
      <c r="EU5" s="5" t="str">
        <f t="shared" si="32"/>
        <v>T</v>
      </c>
      <c r="EV5" s="5" t="str">
        <f t="shared" si="32"/>
        <v>F</v>
      </c>
      <c r="EW5" s="5" t="str">
        <f t="shared" si="32"/>
        <v>S</v>
      </c>
      <c r="EX5" s="5" t="str">
        <f t="shared" si="32"/>
        <v>S</v>
      </c>
      <c r="EY5" s="5" t="str">
        <f t="shared" si="32"/>
        <v>M</v>
      </c>
      <c r="EZ5" s="5" t="str">
        <f t="shared" si="32"/>
        <v>T</v>
      </c>
      <c r="FA5" s="5" t="str">
        <f t="shared" si="32"/>
        <v>W</v>
      </c>
      <c r="FB5" s="5" t="str">
        <f t="shared" si="32"/>
        <v>T</v>
      </c>
      <c r="FC5" s="5" t="str">
        <f t="shared" si="32"/>
        <v>F</v>
      </c>
      <c r="FD5" s="5" t="str">
        <f t="shared" si="32"/>
        <v>S</v>
      </c>
      <c r="FE5" s="5" t="str">
        <f t="shared" si="32"/>
        <v>S</v>
      </c>
      <c r="FF5" s="5" t="str">
        <f t="shared" si="32"/>
        <v>M</v>
      </c>
      <c r="FG5" s="5" t="str">
        <f t="shared" si="32"/>
        <v>T</v>
      </c>
      <c r="FH5" s="5" t="str">
        <f t="shared" si="32"/>
        <v>W</v>
      </c>
      <c r="FI5" s="5" t="str">
        <f t="shared" si="32"/>
        <v>T</v>
      </c>
      <c r="FJ5" s="5" t="str">
        <f t="shared" si="32"/>
        <v>F</v>
      </c>
      <c r="FK5" s="5" t="str">
        <f t="shared" si="32"/>
        <v>S</v>
      </c>
      <c r="FL5" s="5" t="str">
        <f t="shared" si="32"/>
        <v>S</v>
      </c>
      <c r="FM5" s="5" t="str">
        <f t="shared" si="32"/>
        <v>M</v>
      </c>
      <c r="FN5" s="5" t="str">
        <f t="shared" si="32"/>
        <v>T</v>
      </c>
      <c r="FO5" s="5" t="str">
        <f t="shared" si="32"/>
        <v>W</v>
      </c>
      <c r="FP5" s="5" t="str">
        <f t="shared" si="32"/>
        <v>T</v>
      </c>
      <c r="FQ5" s="5" t="str">
        <f t="shared" si="32"/>
        <v>F</v>
      </c>
      <c r="FR5" s="5" t="str">
        <f t="shared" si="32"/>
        <v>S</v>
      </c>
      <c r="FS5" s="5" t="str">
        <f t="shared" si="32"/>
        <v>S</v>
      </c>
      <c r="FT5" s="5" t="str">
        <f t="shared" si="32"/>
        <v>M</v>
      </c>
      <c r="FU5" s="5" t="str">
        <f t="shared" si="32"/>
        <v>T</v>
      </c>
      <c r="FV5" s="5" t="str">
        <f t="shared" si="32"/>
        <v>W</v>
      </c>
      <c r="FW5" s="5" t="str">
        <f t="shared" si="32"/>
        <v>T</v>
      </c>
      <c r="FX5" s="5" t="str">
        <f t="shared" si="32"/>
        <v>F</v>
      </c>
      <c r="FY5" s="5" t="str">
        <f t="shared" si="32"/>
        <v>S</v>
      </c>
      <c r="FZ5" s="5" t="str">
        <f t="shared" si="32"/>
        <v>S</v>
      </c>
      <c r="GA5" s="5" t="str">
        <f t="shared" si="32"/>
        <v>M</v>
      </c>
      <c r="GB5" s="5" t="str">
        <f t="shared" si="32"/>
        <v>T</v>
      </c>
      <c r="GC5" s="5" t="str">
        <f t="shared" si="32"/>
        <v>W</v>
      </c>
      <c r="GD5" s="5" t="str">
        <f t="shared" si="32"/>
        <v>T</v>
      </c>
      <c r="GE5" s="5" t="str">
        <f t="shared" si="32"/>
        <v>F</v>
      </c>
      <c r="GF5" s="5" t="str">
        <f t="shared" si="32"/>
        <v>S</v>
      </c>
      <c r="GG5" s="5" t="str">
        <f t="shared" si="32"/>
        <v>S</v>
      </c>
      <c r="GH5" s="5" t="str">
        <f t="shared" si="32"/>
        <v>M</v>
      </c>
      <c r="GI5" s="5" t="str">
        <f t="shared" si="32"/>
        <v>T</v>
      </c>
      <c r="GJ5" s="5" t="str">
        <f t="shared" si="32"/>
        <v>W</v>
      </c>
      <c r="GK5" s="5" t="str">
        <f t="shared" si="32"/>
        <v>T</v>
      </c>
      <c r="GL5" s="5" t="str">
        <f t="shared" si="32"/>
        <v>F</v>
      </c>
      <c r="GM5" s="5" t="str">
        <f t="shared" si="32"/>
        <v>S</v>
      </c>
      <c r="GN5" s="5" t="str">
        <f t="shared" si="32"/>
        <v>S</v>
      </c>
      <c r="GO5" s="5" t="str">
        <f t="shared" si="32"/>
        <v>M</v>
      </c>
      <c r="GP5" s="5" t="str">
        <f t="shared" si="32"/>
        <v>T</v>
      </c>
      <c r="GQ5" s="5" t="str">
        <f t="shared" si="32"/>
        <v>W</v>
      </c>
      <c r="GR5" s="5" t="str">
        <f t="shared" ref="GR5:IR5" si="33">LEFT(TEXT(GR4,"ddd"),1)</f>
        <v>T</v>
      </c>
      <c r="GS5" s="5" t="str">
        <f t="shared" si="33"/>
        <v>F</v>
      </c>
      <c r="GT5" s="5" t="str">
        <f t="shared" si="33"/>
        <v>S</v>
      </c>
      <c r="GU5" s="5" t="str">
        <f t="shared" si="33"/>
        <v>S</v>
      </c>
      <c r="GV5" s="5" t="str">
        <f t="shared" si="33"/>
        <v>M</v>
      </c>
      <c r="GW5" s="5" t="str">
        <f t="shared" si="33"/>
        <v>T</v>
      </c>
      <c r="GX5" s="5" t="str">
        <f t="shared" si="33"/>
        <v>W</v>
      </c>
      <c r="GY5" s="5" t="str">
        <f t="shared" si="33"/>
        <v>T</v>
      </c>
      <c r="GZ5" s="5" t="str">
        <f t="shared" si="33"/>
        <v>F</v>
      </c>
      <c r="HA5" s="5" t="str">
        <f t="shared" si="33"/>
        <v>S</v>
      </c>
      <c r="HB5" s="5" t="str">
        <f t="shared" si="33"/>
        <v>S</v>
      </c>
      <c r="HC5" s="5" t="str">
        <f t="shared" si="33"/>
        <v>M</v>
      </c>
      <c r="HD5" s="5" t="str">
        <f t="shared" si="33"/>
        <v>T</v>
      </c>
      <c r="HE5" s="5" t="str">
        <f t="shared" si="33"/>
        <v>W</v>
      </c>
      <c r="HF5" s="5" t="str">
        <f t="shared" si="33"/>
        <v>T</v>
      </c>
      <c r="HG5" s="5" t="str">
        <f t="shared" si="33"/>
        <v>F</v>
      </c>
      <c r="HH5" s="5" t="str">
        <f t="shared" si="33"/>
        <v>S</v>
      </c>
      <c r="HI5" s="5" t="str">
        <f t="shared" si="33"/>
        <v>S</v>
      </c>
      <c r="HJ5" s="5" t="str">
        <f t="shared" si="33"/>
        <v>M</v>
      </c>
      <c r="HK5" s="5" t="str">
        <f t="shared" si="33"/>
        <v>T</v>
      </c>
      <c r="HL5" s="5" t="str">
        <f t="shared" si="33"/>
        <v>W</v>
      </c>
      <c r="HM5" s="5" t="str">
        <f t="shared" si="33"/>
        <v>T</v>
      </c>
      <c r="HN5" s="5" t="str">
        <f t="shared" si="33"/>
        <v>F</v>
      </c>
      <c r="HO5" s="5" t="str">
        <f t="shared" si="33"/>
        <v>S</v>
      </c>
      <c r="HP5" s="5" t="str">
        <f t="shared" si="33"/>
        <v>S</v>
      </c>
      <c r="HQ5" s="5" t="str">
        <f t="shared" si="33"/>
        <v>M</v>
      </c>
      <c r="HR5" s="5" t="str">
        <f t="shared" si="33"/>
        <v>T</v>
      </c>
      <c r="HS5" s="5" t="str">
        <f t="shared" si="33"/>
        <v>W</v>
      </c>
      <c r="HT5" s="5" t="str">
        <f t="shared" si="33"/>
        <v>T</v>
      </c>
      <c r="HU5" s="5" t="str">
        <f t="shared" si="33"/>
        <v>F</v>
      </c>
      <c r="HV5" s="5" t="str">
        <f t="shared" si="33"/>
        <v>S</v>
      </c>
      <c r="HW5" s="5" t="str">
        <f t="shared" si="33"/>
        <v>S</v>
      </c>
      <c r="HX5" s="5" t="str">
        <f t="shared" si="33"/>
        <v>M</v>
      </c>
      <c r="HY5" s="5" t="str">
        <f t="shared" si="33"/>
        <v>T</v>
      </c>
      <c r="HZ5" s="5" t="str">
        <f t="shared" si="33"/>
        <v>W</v>
      </c>
      <c r="IA5" s="5" t="str">
        <f t="shared" si="33"/>
        <v>T</v>
      </c>
      <c r="IB5" s="5" t="str">
        <f t="shared" si="33"/>
        <v>F</v>
      </c>
      <c r="IC5" s="5" t="str">
        <f t="shared" si="33"/>
        <v>S</v>
      </c>
      <c r="ID5" s="5" t="str">
        <f t="shared" si="33"/>
        <v>S</v>
      </c>
      <c r="IE5" s="5" t="str">
        <f t="shared" si="33"/>
        <v>M</v>
      </c>
      <c r="IF5" s="5" t="str">
        <f t="shared" si="33"/>
        <v>T</v>
      </c>
      <c r="IG5" s="5" t="str">
        <f t="shared" si="33"/>
        <v>W</v>
      </c>
      <c r="IH5" s="5" t="str">
        <f t="shared" si="33"/>
        <v>T</v>
      </c>
      <c r="II5" s="5" t="str">
        <f t="shared" si="33"/>
        <v>F</v>
      </c>
      <c r="IJ5" s="5" t="str">
        <f t="shared" si="33"/>
        <v>S</v>
      </c>
      <c r="IK5" s="5" t="str">
        <f t="shared" si="33"/>
        <v>S</v>
      </c>
      <c r="IL5" s="5" t="str">
        <f t="shared" si="33"/>
        <v>M</v>
      </c>
      <c r="IM5" s="5" t="str">
        <f t="shared" si="33"/>
        <v>T</v>
      </c>
      <c r="IN5" s="5" t="str">
        <f t="shared" si="33"/>
        <v>W</v>
      </c>
      <c r="IO5" s="5" t="str">
        <f t="shared" si="33"/>
        <v>T</v>
      </c>
      <c r="IP5" s="5" t="str">
        <f t="shared" si="33"/>
        <v>F</v>
      </c>
      <c r="IQ5" s="5" t="str">
        <f t="shared" si="33"/>
        <v>S</v>
      </c>
      <c r="IR5" s="5" t="str">
        <f t="shared" si="33"/>
        <v>S</v>
      </c>
    </row>
    <row r="6" spans="1:252" ht="30" hidden="1" customHeight="1" thickBot="1" x14ac:dyDescent="0.4">
      <c r="B6" s="12"/>
      <c r="D6"/>
      <c r="G6" t="str">
        <f>IF(OR(ISBLANK(task_start),ISBLANK(task_end)),"",task_end-task_start+1)</f>
        <v/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</row>
    <row r="7" spans="1:252" s="1" customFormat="1" ht="14" customHeight="1" thickBot="1" x14ac:dyDescent="0.4">
      <c r="A7" s="22" t="s">
        <v>17</v>
      </c>
      <c r="B7" s="23"/>
      <c r="C7" s="24"/>
      <c r="D7" s="25"/>
      <c r="E7" s="26"/>
      <c r="F7" s="9"/>
      <c r="G7" s="9" t="str">
        <f t="shared" ref="G7:G37" si="34">IF(OR(ISBLANK(task_start),ISBLANK(task_end)),"",task_end-task_start+1)</f>
        <v/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</row>
    <row r="8" spans="1:252" s="1" customFormat="1" ht="14" customHeight="1" thickBot="1" x14ac:dyDescent="0.4">
      <c r="A8" s="27" t="s">
        <v>6</v>
      </c>
      <c r="B8" s="40"/>
      <c r="C8" s="28"/>
      <c r="D8" s="45"/>
      <c r="E8" s="45">
        <v>44409</v>
      </c>
      <c r="F8" s="9"/>
      <c r="G8" s="9" t="str">
        <f t="shared" si="34"/>
        <v/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</row>
    <row r="9" spans="1:252" s="1" customFormat="1" ht="14" customHeight="1" thickBot="1" x14ac:dyDescent="0.4">
      <c r="A9" s="27" t="s">
        <v>7</v>
      </c>
      <c r="B9" s="40">
        <v>9</v>
      </c>
      <c r="C9" s="28"/>
      <c r="D9" s="45">
        <v>44400</v>
      </c>
      <c r="E9" s="45">
        <f>D9+B9-1</f>
        <v>44408</v>
      </c>
      <c r="F9" s="9"/>
      <c r="G9" s="9">
        <f t="shared" si="34"/>
        <v>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</row>
    <row r="10" spans="1:252" s="1" customFormat="1" ht="14" customHeight="1" thickBot="1" x14ac:dyDescent="0.4">
      <c r="A10" s="27" t="s">
        <v>8</v>
      </c>
      <c r="B10" s="40">
        <v>31</v>
      </c>
      <c r="C10" s="28"/>
      <c r="D10" s="45">
        <f>D29</f>
        <v>44409</v>
      </c>
      <c r="E10" s="45">
        <f>D10+B10-1</f>
        <v>44439</v>
      </c>
      <c r="F10" s="9"/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</row>
    <row r="11" spans="1:252" s="1" customFormat="1" ht="14" customHeight="1" thickBot="1" x14ac:dyDescent="0.4">
      <c r="A11" s="78" t="s">
        <v>31</v>
      </c>
      <c r="B11" s="40">
        <f>1</f>
        <v>1</v>
      </c>
      <c r="C11" s="28"/>
      <c r="D11" s="45">
        <f>E10+1</f>
        <v>44440</v>
      </c>
      <c r="E11" s="45">
        <f t="shared" ref="E11:E14" si="35">D11+B11-1</f>
        <v>44440</v>
      </c>
      <c r="F11" s="9"/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</row>
    <row r="12" spans="1:252" s="1" customFormat="1" ht="14" customHeight="1" thickBot="1" x14ac:dyDescent="0.4">
      <c r="A12" s="27" t="s">
        <v>22</v>
      </c>
      <c r="B12" s="40">
        <v>1</v>
      </c>
      <c r="C12" s="28"/>
      <c r="D12" s="45">
        <f>E17</f>
        <v>44450</v>
      </c>
      <c r="E12" s="45">
        <f t="shared" si="35"/>
        <v>44450</v>
      </c>
      <c r="F12" s="9"/>
      <c r="G12" s="9">
        <f t="shared" si="34"/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</row>
    <row r="13" spans="1:252" s="1" customFormat="1" ht="14" customHeight="1" thickBot="1" x14ac:dyDescent="0.4">
      <c r="A13" s="27" t="s">
        <v>23</v>
      </c>
      <c r="B13" s="40">
        <v>1</v>
      </c>
      <c r="C13" s="28"/>
      <c r="D13" s="45">
        <f>E23</f>
        <v>44490</v>
      </c>
      <c r="E13" s="45">
        <f t="shared" si="35"/>
        <v>44490</v>
      </c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</row>
    <row r="14" spans="1:252" s="1" customFormat="1" ht="14" customHeight="1" thickBot="1" x14ac:dyDescent="0.4">
      <c r="A14" s="27" t="s">
        <v>24</v>
      </c>
      <c r="B14" s="40">
        <v>1</v>
      </c>
      <c r="C14" s="28"/>
      <c r="D14" s="45">
        <f>E34</f>
        <v>44526</v>
      </c>
      <c r="E14" s="45">
        <f t="shared" si="35"/>
        <v>44526</v>
      </c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</row>
    <row r="15" spans="1:252" s="1" customFormat="1" ht="14" customHeight="1" thickBot="1" x14ac:dyDescent="0.4">
      <c r="A15" s="56" t="s">
        <v>20</v>
      </c>
      <c r="B15" s="57"/>
      <c r="C15" s="58"/>
      <c r="D15" s="59"/>
      <c r="E15" s="59"/>
      <c r="F15" s="9"/>
      <c r="G15" s="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</row>
    <row r="16" spans="1:252" s="1" customFormat="1" ht="14" customHeight="1" thickBot="1" x14ac:dyDescent="0.4">
      <c r="A16" s="52" t="s">
        <v>25</v>
      </c>
      <c r="B16" s="53">
        <v>1</v>
      </c>
      <c r="C16" s="54"/>
      <c r="D16" s="55">
        <f>E8</f>
        <v>44409</v>
      </c>
      <c r="E16" s="55">
        <f>D16+B16-1</f>
        <v>44409</v>
      </c>
      <c r="F16" s="9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</row>
    <row r="17" spans="1:252" s="1" customFormat="1" ht="24.5" thickBot="1" x14ac:dyDescent="0.4">
      <c r="A17" s="68" t="s">
        <v>30</v>
      </c>
      <c r="B17" s="53">
        <v>42</v>
      </c>
      <c r="C17" s="54"/>
      <c r="D17" s="55">
        <f>E16</f>
        <v>44409</v>
      </c>
      <c r="E17" s="55">
        <f>D17+B17-1</f>
        <v>44450</v>
      </c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</row>
    <row r="18" spans="1:252" s="1" customFormat="1" ht="15" thickBot="1" x14ac:dyDescent="0.4">
      <c r="A18" s="68" t="s">
        <v>32</v>
      </c>
      <c r="B18" s="53">
        <v>15</v>
      </c>
      <c r="C18" s="54"/>
      <c r="D18" s="55">
        <f>E17</f>
        <v>44450</v>
      </c>
      <c r="E18" s="55">
        <f>D18+B18-1</f>
        <v>44464</v>
      </c>
      <c r="F18" s="9"/>
      <c r="G18" s="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</row>
    <row r="19" spans="1:252" s="1" customFormat="1" ht="14" customHeight="1" thickBot="1" x14ac:dyDescent="0.4">
      <c r="A19" s="52" t="s">
        <v>21</v>
      </c>
      <c r="B19" s="53">
        <v>5</v>
      </c>
      <c r="C19" s="54"/>
      <c r="D19" s="55">
        <f>(D18+E18)/2</f>
        <v>44457</v>
      </c>
      <c r="E19" s="55">
        <f>D19+B19-1</f>
        <v>44461</v>
      </c>
      <c r="F19" s="9"/>
      <c r="G19" s="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</row>
    <row r="20" spans="1:252" s="1" customFormat="1" ht="14" customHeight="1" thickBot="1" x14ac:dyDescent="0.4">
      <c r="A20" s="29" t="s">
        <v>33</v>
      </c>
      <c r="B20" s="30"/>
      <c r="C20" s="31"/>
      <c r="D20" s="46"/>
      <c r="E20" s="47"/>
      <c r="F20" s="9"/>
      <c r="G20" s="9" t="str">
        <f t="shared" si="34"/>
        <v/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</row>
    <row r="21" spans="1:252" s="1" customFormat="1" ht="14" customHeight="1" thickBot="1" x14ac:dyDescent="0.4">
      <c r="A21" s="32" t="s">
        <v>10</v>
      </c>
      <c r="B21" s="41"/>
      <c r="C21" s="33"/>
      <c r="D21" s="48"/>
      <c r="E21" s="48">
        <v>44409</v>
      </c>
      <c r="F21" s="9"/>
      <c r="G21" s="9" t="str">
        <f t="shared" si="34"/>
        <v/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</row>
    <row r="22" spans="1:252" s="1" customFormat="1" ht="14" customHeight="1" thickBot="1" x14ac:dyDescent="0.4">
      <c r="A22" s="74" t="s">
        <v>8</v>
      </c>
      <c r="B22" s="92">
        <f>B29</f>
        <v>31</v>
      </c>
      <c r="C22" s="75"/>
      <c r="D22" s="76">
        <f>D29</f>
        <v>44409</v>
      </c>
      <c r="E22" s="76">
        <f>D22+B22-1</f>
        <v>44439</v>
      </c>
      <c r="F22" s="9"/>
      <c r="G22" s="9">
        <f t="shared" si="34"/>
        <v>31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</row>
    <row r="23" spans="1:252" s="1" customFormat="1" ht="14" customHeight="1" thickBot="1" x14ac:dyDescent="0.4">
      <c r="A23" s="32" t="s">
        <v>11</v>
      </c>
      <c r="B23" s="41">
        <v>30</v>
      </c>
      <c r="C23" s="33"/>
      <c r="D23" s="48">
        <f>E19</f>
        <v>44461</v>
      </c>
      <c r="E23" s="48">
        <f>D23+B23-1</f>
        <v>44490</v>
      </c>
      <c r="F23" s="9"/>
      <c r="G23" s="9">
        <f t="shared" si="34"/>
        <v>30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</row>
    <row r="24" spans="1:252" s="1" customFormat="1" ht="14" customHeight="1" thickBot="1" x14ac:dyDescent="0.4">
      <c r="A24" s="60" t="s">
        <v>28</v>
      </c>
      <c r="B24" s="61"/>
      <c r="C24" s="62"/>
      <c r="D24" s="63"/>
      <c r="E24" s="63"/>
      <c r="F24" s="9"/>
      <c r="G24" s="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</row>
    <row r="25" spans="1:252" s="1" customFormat="1" ht="15" thickBot="1" x14ac:dyDescent="0.4">
      <c r="A25" s="64" t="s">
        <v>26</v>
      </c>
      <c r="B25" s="115">
        <f>_xlfn.DAYS(E25,D25)+1</f>
        <v>35</v>
      </c>
      <c r="C25" s="66"/>
      <c r="D25" s="67">
        <f>D31+5</f>
        <v>44476</v>
      </c>
      <c r="E25" s="67">
        <f>E31+10</f>
        <v>44510</v>
      </c>
      <c r="F25" s="9"/>
      <c r="G25" s="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</row>
    <row r="26" spans="1:252" s="1" customFormat="1" ht="14" customHeight="1" thickBot="1" x14ac:dyDescent="0.4">
      <c r="A26" s="69" t="s">
        <v>40</v>
      </c>
      <c r="B26" s="65">
        <f>B25</f>
        <v>35</v>
      </c>
      <c r="C26" s="66"/>
      <c r="D26" s="67">
        <f>D25</f>
        <v>44476</v>
      </c>
      <c r="E26" s="67">
        <f>D26+B26-1</f>
        <v>44510</v>
      </c>
      <c r="F26" s="9"/>
      <c r="G26" s="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</row>
    <row r="27" spans="1:252" s="1" customFormat="1" ht="14" customHeight="1" thickBot="1" x14ac:dyDescent="0.4">
      <c r="A27" s="34" t="s">
        <v>12</v>
      </c>
      <c r="B27" s="35"/>
      <c r="C27" s="36"/>
      <c r="D27" s="49"/>
      <c r="E27" s="50"/>
      <c r="F27" s="9"/>
      <c r="G27" s="9" t="str">
        <f t="shared" si="34"/>
        <v/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</row>
    <row r="28" spans="1:252" s="1" customFormat="1" ht="14" customHeight="1" thickBot="1" x14ac:dyDescent="0.4">
      <c r="A28" s="37" t="s">
        <v>13</v>
      </c>
      <c r="B28" s="42">
        <v>1</v>
      </c>
      <c r="C28" s="38"/>
      <c r="D28" s="51">
        <v>44409</v>
      </c>
      <c r="E28" s="51">
        <f t="shared" ref="E28:E34" si="36">D28+B28-1</f>
        <v>44409</v>
      </c>
      <c r="F28" s="9"/>
      <c r="G28" s="9">
        <f t="shared" si="34"/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</row>
    <row r="29" spans="1:252" s="1" customFormat="1" ht="14" customHeight="1" thickBot="1" x14ac:dyDescent="0.4">
      <c r="A29" s="70" t="s">
        <v>14</v>
      </c>
      <c r="B29" s="93">
        <v>31</v>
      </c>
      <c r="C29" s="77"/>
      <c r="D29" s="72">
        <v>44409</v>
      </c>
      <c r="E29" s="72">
        <f t="shared" si="36"/>
        <v>44439</v>
      </c>
      <c r="F29" s="9"/>
      <c r="G29" s="9">
        <f t="shared" si="34"/>
        <v>31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</row>
    <row r="30" spans="1:252" s="1" customFormat="1" ht="14" customHeight="1" thickBot="1" x14ac:dyDescent="0.4">
      <c r="A30" s="70" t="s">
        <v>15</v>
      </c>
      <c r="B30" s="93">
        <f>B23</f>
        <v>30</v>
      </c>
      <c r="C30" s="71"/>
      <c r="D30" s="72">
        <f>D23</f>
        <v>44461</v>
      </c>
      <c r="E30" s="72">
        <f t="shared" si="36"/>
        <v>44490</v>
      </c>
      <c r="F30" s="9"/>
      <c r="G30" s="9">
        <f t="shared" si="34"/>
        <v>30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</row>
    <row r="31" spans="1:252" s="1" customFormat="1" ht="14" customHeight="1" thickBot="1" x14ac:dyDescent="0.4">
      <c r="A31" s="39" t="s">
        <v>29</v>
      </c>
      <c r="B31" s="42">
        <f>B23</f>
        <v>30</v>
      </c>
      <c r="C31" s="38"/>
      <c r="D31" s="51">
        <f>D23+10</f>
        <v>44471</v>
      </c>
      <c r="E31" s="51">
        <f>D31+B31-1</f>
        <v>44500</v>
      </c>
      <c r="F31" s="9"/>
      <c r="G31" s="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</row>
    <row r="32" spans="1:252" s="1" customFormat="1" ht="24.5" thickBot="1" x14ac:dyDescent="0.4">
      <c r="A32" s="73" t="s">
        <v>27</v>
      </c>
      <c r="B32" s="93">
        <f>B25</f>
        <v>35</v>
      </c>
      <c r="C32" s="71"/>
      <c r="D32" s="72">
        <f>D25</f>
        <v>44476</v>
      </c>
      <c r="E32" s="72">
        <f t="shared" si="36"/>
        <v>44510</v>
      </c>
      <c r="F32" s="9"/>
      <c r="G32" s="9">
        <f t="shared" si="34"/>
        <v>35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</row>
    <row r="33" spans="1:301" s="1" customFormat="1" ht="26.5" customHeight="1" thickBot="1" x14ac:dyDescent="0.4">
      <c r="A33" s="39" t="s">
        <v>16</v>
      </c>
      <c r="B33" s="42">
        <v>15</v>
      </c>
      <c r="C33" s="38"/>
      <c r="D33" s="51">
        <f>E32+1</f>
        <v>44511</v>
      </c>
      <c r="E33" s="51">
        <f t="shared" si="36"/>
        <v>44525</v>
      </c>
      <c r="F33" s="9"/>
      <c r="G33" s="9">
        <f t="shared" si="34"/>
        <v>15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</row>
    <row r="34" spans="1:301" s="1" customFormat="1" ht="15" thickBot="1" x14ac:dyDescent="0.4">
      <c r="A34" s="43" t="s">
        <v>41</v>
      </c>
      <c r="B34" s="42">
        <v>1</v>
      </c>
      <c r="C34" s="38"/>
      <c r="D34" s="51">
        <f>E33+1</f>
        <v>44526</v>
      </c>
      <c r="E34" s="51">
        <f t="shared" si="36"/>
        <v>44526</v>
      </c>
      <c r="F34" s="9"/>
      <c r="G34" s="9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</row>
    <row r="35" spans="1:301" s="1" customFormat="1" ht="14" customHeight="1" thickBot="1" x14ac:dyDescent="0.4">
      <c r="A35" s="16"/>
      <c r="B35" s="15"/>
      <c r="C35" s="8"/>
      <c r="D35" s="14"/>
      <c r="E35" s="14"/>
      <c r="F35" s="9"/>
      <c r="G35" s="9" t="str">
        <f t="shared" si="34"/>
        <v/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</row>
    <row r="36" spans="1:301" s="1" customFormat="1" ht="18" customHeight="1" thickBot="1" x14ac:dyDescent="0.4">
      <c r="A36" s="16"/>
      <c r="B36" s="15"/>
      <c r="C36" s="8"/>
      <c r="D36" s="14"/>
      <c r="E36" s="14"/>
      <c r="F36" s="9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94" t="s">
        <v>36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6"/>
      <c r="AZ36" s="116"/>
      <c r="BA36" s="79"/>
      <c r="BB36" s="79"/>
      <c r="BC36" s="79"/>
      <c r="BD36" s="79"/>
      <c r="BE36" s="79"/>
      <c r="BF36" s="79"/>
      <c r="BG36" s="79"/>
      <c r="BH36" s="79"/>
      <c r="BI36" s="79"/>
      <c r="BJ36" s="97" t="s">
        <v>42</v>
      </c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117"/>
      <c r="CG36" s="79"/>
      <c r="CH36" s="79"/>
      <c r="CI36" s="79"/>
      <c r="CJ36" s="94" t="s">
        <v>26</v>
      </c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6"/>
      <c r="DS36" s="94" t="s">
        <v>34</v>
      </c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6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</row>
    <row r="37" spans="1:301" s="1" customFormat="1" ht="17" customHeight="1" thickBot="1" x14ac:dyDescent="0.4">
      <c r="A37" s="16"/>
      <c r="B37" s="15"/>
      <c r="C37" s="8"/>
      <c r="D37" s="14"/>
      <c r="E37" s="14"/>
      <c r="F37" s="9"/>
      <c r="G37" s="9" t="str">
        <f t="shared" si="34"/>
        <v/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117"/>
      <c r="BR37" s="79"/>
      <c r="BS37" s="79"/>
      <c r="BT37" s="79"/>
      <c r="BU37" s="94" t="s">
        <v>18</v>
      </c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6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</row>
    <row r="38" spans="1:301" ht="17" customHeight="1" thickBot="1" x14ac:dyDescent="0.4">
      <c r="A38" s="16"/>
      <c r="B38" s="15"/>
      <c r="C38" s="8"/>
      <c r="D38" s="14"/>
      <c r="E38" s="14"/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KO38" s="44" t="s">
        <v>19</v>
      </c>
    </row>
    <row r="39" spans="1:301" ht="30" customHeight="1" x14ac:dyDescent="0.35">
      <c r="B39" s="6"/>
      <c r="E39" s="11"/>
    </row>
    <row r="40" spans="1:301" ht="30" customHeight="1" x14ac:dyDescent="0.35">
      <c r="B40" s="7"/>
    </row>
  </sheetData>
  <mergeCells count="79">
    <mergeCell ref="BU37:CX37"/>
    <mergeCell ref="CJ36:DR36"/>
    <mergeCell ref="DS36:EG36"/>
    <mergeCell ref="BJ36:BU36"/>
    <mergeCell ref="DI2:DO2"/>
    <mergeCell ref="BS2:BY2"/>
    <mergeCell ref="B2:C2"/>
    <mergeCell ref="D2:E2"/>
    <mergeCell ref="H2:N2"/>
    <mergeCell ref="O2:U2"/>
    <mergeCell ref="V2:AB2"/>
    <mergeCell ref="AC2:AI2"/>
    <mergeCell ref="AJ2:AP2"/>
    <mergeCell ref="AQ2:AW2"/>
    <mergeCell ref="AX2:BD2"/>
    <mergeCell ref="BE2:BK2"/>
    <mergeCell ref="BL2:BR2"/>
    <mergeCell ref="BZ2:CF2"/>
    <mergeCell ref="CG2:CM2"/>
    <mergeCell ref="CN2:CT2"/>
    <mergeCell ref="CU2:DA2"/>
    <mergeCell ref="DB2:DH2"/>
    <mergeCell ref="GO2:GU2"/>
    <mergeCell ref="DP2:DV2"/>
    <mergeCell ref="DW2:EC2"/>
    <mergeCell ref="ED2:EJ2"/>
    <mergeCell ref="EK2:EQ2"/>
    <mergeCell ref="ER2:EX2"/>
    <mergeCell ref="EY2:FE2"/>
    <mergeCell ref="FF2:FL2"/>
    <mergeCell ref="FM2:FS2"/>
    <mergeCell ref="FT2:FZ2"/>
    <mergeCell ref="GA2:GG2"/>
    <mergeCell ref="GH2:GN2"/>
    <mergeCell ref="IL2:IR2"/>
    <mergeCell ref="GV2:HB2"/>
    <mergeCell ref="HC2:HI2"/>
    <mergeCell ref="HJ2:HP2"/>
    <mergeCell ref="HQ2:HW2"/>
    <mergeCell ref="HX2:ID2"/>
    <mergeCell ref="IE2:IK2"/>
    <mergeCell ref="HX3:ID3"/>
    <mergeCell ref="IE3:IK3"/>
    <mergeCell ref="IL3:IR3"/>
    <mergeCell ref="A4:F4"/>
    <mergeCell ref="GH3:GN3"/>
    <mergeCell ref="GO3:GU3"/>
    <mergeCell ref="GV3:HB3"/>
    <mergeCell ref="HC3:HI3"/>
    <mergeCell ref="HJ3:HP3"/>
    <mergeCell ref="HQ3:HW3"/>
    <mergeCell ref="FM3:FS3"/>
    <mergeCell ref="FT3:FZ3"/>
    <mergeCell ref="GA3:GG3"/>
    <mergeCell ref="DB3:DH3"/>
    <mergeCell ref="DI3:DO3"/>
    <mergeCell ref="DP3:DV3"/>
    <mergeCell ref="FF3:FL3"/>
    <mergeCell ref="BE3:BK3"/>
    <mergeCell ref="AX3:BD3"/>
    <mergeCell ref="AQ3:AW3"/>
    <mergeCell ref="AJ3:AP3"/>
    <mergeCell ref="DW3:EC3"/>
    <mergeCell ref="ED3:EJ3"/>
    <mergeCell ref="EK3:EQ3"/>
    <mergeCell ref="BL3:BR3"/>
    <mergeCell ref="BS3:BY3"/>
    <mergeCell ref="BZ3:CF3"/>
    <mergeCell ref="CG3:CM3"/>
    <mergeCell ref="CN3:CT3"/>
    <mergeCell ref="CU3:DA3"/>
    <mergeCell ref="B3:C3"/>
    <mergeCell ref="V3:AB3"/>
    <mergeCell ref="O3:U3"/>
    <mergeCell ref="ER3:EX3"/>
    <mergeCell ref="EY3:FE3"/>
    <mergeCell ref="AC3:AI3"/>
    <mergeCell ref="U36:AY36"/>
    <mergeCell ref="H3:N3"/>
  </mergeCells>
  <conditionalFormatting sqref="C37 C11 C6:C9 C20:C34">
    <cfRule type="dataBar" priority="96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{CDE8067A-6747-4726-83A5-E4C8AE451392}</x14:id>
        </ext>
      </extLst>
    </cfRule>
  </conditionalFormatting>
  <conditionalFormatting sqref="H4:IR6 BJ13:IR19 EA32:IR32 FQ33:IR33 BL9:IR9 AO26:BG33 EP37:IR37 BK10:IR12 BK7:IR8 H7:FB19 H32:FB33 AX25:GC35 H20:IR31 H37:T37 H34:IR35 EH36:IR36 CG36:CI36 H36:BI36 BV36:CE36 BI37:BP37 BR37:BT37 CY37:EG37">
    <cfRule type="expression" dxfId="47" priority="99">
      <formula>AND(TODAY()&gt;=H$4,TODAY()&lt;I$4)</formula>
    </cfRule>
  </conditionalFormatting>
  <conditionalFormatting sqref="H6:IR6 BJ13:IR19 EA32:IR32 FQ33:IR33 BL9:IR9 AO26:BG33 EP37:IR37 BK10:IR12 BK7:IR8 H7:FB19 H32:FB33 AX25:GC35 H20:IR31 H37:T37 H34:IR35 EH36:IR36 CG36:CI36 H36:BI36 BV36:CE36 BI37:BP37 BR37:BT37 CY37:EG37">
    <cfRule type="expression" dxfId="46" priority="97">
      <formula>AND(task_start&lt;=H$4,ROUNDDOWN((task_end-task_start+1)*task_progress,0)+task_start-1&gt;=H$4)</formula>
    </cfRule>
    <cfRule type="expression" dxfId="45" priority="98" stopIfTrue="1">
      <formula>AND(task_end&gt;=H$4,task_start&lt;I$4)</formula>
    </cfRule>
  </conditionalFormatting>
  <conditionalFormatting sqref="C10">
    <cfRule type="dataBar" priority="95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{E173B1E3-2F00-4EE1-AB0B-7F5B1EF54898}</x14:id>
        </ext>
      </extLst>
    </cfRule>
  </conditionalFormatting>
  <conditionalFormatting sqref="C15:C19 C12">
    <cfRule type="dataBar" priority="94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{650F3223-2E51-43F4-8922-FBD7295C2845}</x14:id>
        </ext>
      </extLst>
    </cfRule>
  </conditionalFormatting>
  <conditionalFormatting sqref="C35:C36">
    <cfRule type="dataBar" priority="9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{BE7A2F48-9971-4B18-A4F7-6FA7B719E79A}</x14:id>
        </ext>
      </extLst>
    </cfRule>
  </conditionalFormatting>
  <conditionalFormatting sqref="EP37:FU37">
    <cfRule type="expression" dxfId="44" priority="78">
      <formula>AND(task_start&lt;=EP$4,ROUNDDOWN((task_end-task_start+1)*task_progress,0)+task_start-1&gt;=EP$4)</formula>
    </cfRule>
    <cfRule type="expression" dxfId="43" priority="79" stopIfTrue="1">
      <formula>AND(task_end&gt;=EP$4,task_start&lt;EQ$4)</formula>
    </cfRule>
  </conditionalFormatting>
  <conditionalFormatting sqref="KO38">
    <cfRule type="expression" dxfId="42" priority="81">
      <formula>AND(TODAY()&gt;=KN$4,TODAY()&lt;KO$4)</formula>
    </cfRule>
  </conditionalFormatting>
  <conditionalFormatting sqref="KO38">
    <cfRule type="expression" dxfId="41" priority="82">
      <formula>AND(task_start&lt;=KN$4,ROUNDDOWN((task_end-task_start+1)*task_progress,0)+task_start-1&gt;=KN$4)</formula>
    </cfRule>
    <cfRule type="expression" dxfId="40" priority="83" stopIfTrue="1">
      <formula>AND(task_end&gt;=KN$4,task_start&lt;KO$4)</formula>
    </cfRule>
  </conditionalFormatting>
  <conditionalFormatting sqref="EP37:FU37">
    <cfRule type="expression" dxfId="39" priority="80">
      <formula>AND(TODAY()&gt;=EP$4,TODAY()&lt;EQ$4)</formula>
    </cfRule>
  </conditionalFormatting>
  <conditionalFormatting sqref="C13:C14">
    <cfRule type="dataBar" priority="77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{317DDA85-C557-4445-B3AC-048DE089A644}</x14:id>
        </ext>
      </extLst>
    </cfRule>
  </conditionalFormatting>
  <conditionalFormatting sqref="AX13:BI19">
    <cfRule type="expression" dxfId="38" priority="76">
      <formula>AND(TODAY()&gt;=AX$4,TODAY()&lt;AY$4)</formula>
    </cfRule>
  </conditionalFormatting>
  <conditionalFormatting sqref="AX13:BI19">
    <cfRule type="expression" dxfId="37" priority="74">
      <formula>AND(task_start&lt;=AX$4,ROUNDDOWN((task_end-task_start+1)*task_progress,0)+task_start-1&gt;=AX$4)</formula>
    </cfRule>
    <cfRule type="expression" dxfId="36" priority="75" stopIfTrue="1">
      <formula>AND(task_end&gt;=AX$4,task_start&lt;AY$4)</formula>
    </cfRule>
  </conditionalFormatting>
  <conditionalFormatting sqref="BK9">
    <cfRule type="expression" dxfId="35" priority="73">
      <formula>AND(TODAY()&gt;=BK$4,TODAY()&lt;BL$4)</formula>
    </cfRule>
  </conditionalFormatting>
  <conditionalFormatting sqref="BK9">
    <cfRule type="expression" dxfId="34" priority="71">
      <formula>AND(task_start&lt;=BK$4,ROUNDDOWN((task_end-task_start+1)*task_progress,0)+task_start-1&gt;=BK$4)</formula>
    </cfRule>
    <cfRule type="expression" dxfId="33" priority="72" stopIfTrue="1">
      <formula>AND(task_end&gt;=BK$4,task_start&lt;BL$4)</formula>
    </cfRule>
  </conditionalFormatting>
  <conditionalFormatting sqref="BL23:CO23">
    <cfRule type="expression" dxfId="32" priority="70">
      <formula>AND(TODAY()&gt;=BL$4,TODAY()&lt;BM$4)</formula>
    </cfRule>
  </conditionalFormatting>
  <conditionalFormatting sqref="BL23:CO23">
    <cfRule type="expression" dxfId="31" priority="68">
      <formula>AND(task_start&lt;=BL$4,ROUNDDOWN((task_end-task_start+1)*task_progress,0)+task_start-1&gt;=BL$4)</formula>
    </cfRule>
    <cfRule type="expression" dxfId="30" priority="69" stopIfTrue="1">
      <formula>AND(task_end&gt;=BL$4,task_start&lt;BM$4)</formula>
    </cfRule>
  </conditionalFormatting>
  <conditionalFormatting sqref="AZ36">
    <cfRule type="expression" dxfId="29" priority="65">
      <formula>AND(TODAY()&gt;=AY$4,TODAY()&lt;AZ$4)</formula>
    </cfRule>
  </conditionalFormatting>
  <conditionalFormatting sqref="AZ36">
    <cfRule type="expression" dxfId="28" priority="66">
      <formula>AND(task_start&lt;=AY$4,ROUNDDOWN((task_end-task_start+1)*task_progress,0)+task_start-1&gt;=AY$4)</formula>
    </cfRule>
    <cfRule type="expression" dxfId="27" priority="67" stopIfTrue="1">
      <formula>AND(task_end&gt;=AY$4,task_start&lt;AZ$4)</formula>
    </cfRule>
  </conditionalFormatting>
  <conditionalFormatting sqref="BD37:BH37">
    <cfRule type="expression" dxfId="26" priority="61">
      <formula>AND(TODAY()&gt;=BD$4,TODAY()&lt;BE$4)</formula>
    </cfRule>
  </conditionalFormatting>
  <conditionalFormatting sqref="BD37:BH37">
    <cfRule type="expression" dxfId="25" priority="59">
      <formula>AND(task_start&lt;=BD$4,ROUNDDOWN((task_end-task_start+1)*task_progress,0)+task_start-1&gt;=BD$4)</formula>
    </cfRule>
    <cfRule type="expression" dxfId="24" priority="60" stopIfTrue="1">
      <formula>AND(task_end&gt;=BD$4,task_start&lt;BE$4)</formula>
    </cfRule>
  </conditionalFormatting>
  <conditionalFormatting sqref="BD37:BH37">
    <cfRule type="expression" dxfId="23" priority="56">
      <formula>AND(task_start&lt;=BD$4,ROUNDDOWN((task_end-task_start+1)*task_progress,0)+task_start-1&gt;=BD$4)</formula>
    </cfRule>
    <cfRule type="expression" dxfId="22" priority="57" stopIfTrue="1">
      <formula>AND(task_end&gt;=BD$4,task_start&lt;BE$4)</formula>
    </cfRule>
  </conditionalFormatting>
  <conditionalFormatting sqref="BD37:BH37">
    <cfRule type="expression" dxfId="21" priority="58">
      <formula>AND(TODAY()&gt;=BD$4,TODAY()&lt;BE$4)</formula>
    </cfRule>
  </conditionalFormatting>
  <conditionalFormatting sqref="I7:BJ12">
    <cfRule type="expression" dxfId="20" priority="55">
      <formula>AND(TODAY()&gt;=I$4,TODAY()&lt;J$4)</formula>
    </cfRule>
  </conditionalFormatting>
  <conditionalFormatting sqref="I7:BJ12">
    <cfRule type="expression" dxfId="19" priority="53">
      <formula>AND(task_start&lt;=I$4,ROUNDDOWN((task_end-task_start+1)*task_progress,0)+task_start-1&gt;=I$4)</formula>
    </cfRule>
    <cfRule type="expression" dxfId="18" priority="54" stopIfTrue="1">
      <formula>AND(task_end&gt;=I$4,task_start&lt;J$4)</formula>
    </cfRule>
  </conditionalFormatting>
  <conditionalFormatting sqref="U37:BC37">
    <cfRule type="expression" dxfId="17" priority="30">
      <formula>AND(TODAY()&gt;=U$4,TODAY()&lt;V$4)</formula>
    </cfRule>
  </conditionalFormatting>
  <conditionalFormatting sqref="U37:BC37">
    <cfRule type="expression" dxfId="16" priority="28">
      <formula>AND(task_start&lt;=U$4,ROUNDDOWN((task_end-task_start+1)*task_progress,0)+task_start-1&gt;=U$4)</formula>
    </cfRule>
    <cfRule type="expression" dxfId="15" priority="29" stopIfTrue="1">
      <formula>AND(task_end&gt;=U$4,task_start&lt;V$4)</formula>
    </cfRule>
  </conditionalFormatting>
  <conditionalFormatting sqref="G38:CD38 EC38:GI38">
    <cfRule type="expression" dxfId="14" priority="38">
      <formula>AND(task_start&lt;=G$4,ROUNDDOWN((task_end-task_start+1)*task_progress,0)+task_start-1&gt;=G$4)</formula>
    </cfRule>
    <cfRule type="expression" dxfId="13" priority="39" stopIfTrue="1">
      <formula>AND(task_end&gt;=G$4,task_start&lt;H$4)</formula>
    </cfRule>
  </conditionalFormatting>
  <conditionalFormatting sqref="G38:CD38 EC38:GI38">
    <cfRule type="expression" dxfId="12" priority="40">
      <formula>AND(TODAY()&gt;=G$4,TODAY()&lt;H$4)</formula>
    </cfRule>
  </conditionalFormatting>
  <conditionalFormatting sqref="C38">
    <cfRule type="dataBar" priority="37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{7E1DA5BD-FB32-43D5-B653-87EB849604D2}</x14:id>
        </ext>
      </extLst>
    </cfRule>
  </conditionalFormatting>
  <conditionalFormatting sqref="EH37:EO37">
    <cfRule type="expression" dxfId="11" priority="7">
      <formula>AND(task_start&lt;=EH$4,ROUNDDOWN((task_end-task_start+1)*task_progress,0)+task_start-1&gt;=EH$4)</formula>
    </cfRule>
    <cfRule type="expression" dxfId="10" priority="8" stopIfTrue="1">
      <formula>AND(task_end&gt;=EH$4,task_start&lt;EI$4)</formula>
    </cfRule>
  </conditionalFormatting>
  <conditionalFormatting sqref="EH37:EO37">
    <cfRule type="expression" dxfId="9" priority="9">
      <formula>AND(TODAY()&gt;=EH$4,TODAY()&lt;EI$4)</formula>
    </cfRule>
  </conditionalFormatting>
  <conditionalFormatting sqref="CE38:EB38">
    <cfRule type="expression" dxfId="8" priority="6">
      <formula>AND(TODAY()&gt;=CE$4,TODAY()&lt;CF$4)</formula>
    </cfRule>
  </conditionalFormatting>
  <conditionalFormatting sqref="CE38:EB38">
    <cfRule type="expression" dxfId="7" priority="4">
      <formula>AND(task_start&lt;=CE$4,ROUNDDOWN((task_end-task_start+1)*task_progress,0)+task_start-1&gt;=CE$4)</formula>
    </cfRule>
    <cfRule type="expression" dxfId="6" priority="5" stopIfTrue="1">
      <formula>AND(task_end&gt;=CE$4,task_start&lt;CF$4)</formula>
    </cfRule>
  </conditionalFormatting>
  <conditionalFormatting sqref="DS36 CJ36 BU37">
    <cfRule type="expression" dxfId="5" priority="101">
      <formula>AND(TODAY()&gt;=BQ$4,TODAY()&lt;BR$4)</formula>
    </cfRule>
  </conditionalFormatting>
  <conditionalFormatting sqref="DS36 CJ36 BU37">
    <cfRule type="expression" dxfId="4" priority="104">
      <formula>AND(task_start&lt;=BQ$4,ROUNDDOWN((task_end-task_start+1)*task_progress,0)+task_start-1&gt;=BQ$4)</formula>
    </cfRule>
    <cfRule type="expression" dxfId="3" priority="105" stopIfTrue="1">
      <formula>AND(task_end&gt;=BQ$4,task_start&lt;BR$4)</formula>
    </cfRule>
  </conditionalFormatting>
  <conditionalFormatting sqref="BJ36">
    <cfRule type="expression" dxfId="2" priority="107">
      <formula>AND(TODAY()&gt;=BJ$4,TODAY()&lt;BK$4)</formula>
    </cfRule>
  </conditionalFormatting>
  <conditionalFormatting sqref="BJ36">
    <cfRule type="expression" dxfId="1" priority="110">
      <formula>AND(task_start&lt;=BJ$4,ROUNDDOWN((task_end-task_start+1)*task_progress,0)+task_start-1&gt;=BJ$4)</formula>
    </cfRule>
    <cfRule type="expression" dxfId="0" priority="111" stopIfTrue="1">
      <formula>AND(task_end&gt;=BJ$4,task_start&lt;BK$4)</formula>
    </cfRule>
  </conditionalFormatting>
  <dataValidations disablePrompts="1" count="1">
    <dataValidation type="whole" operator="greaterThanOrEqual" allowBlank="1" showInputMessage="1" promptTitle="Display Week" prompt="Changing this number will scroll the Gantt Chart view." sqref="D3" xr:uid="{2DBA0A21-3043-4C0D-AF24-A376BAFF4240}">
      <formula1>1</formula1>
    </dataValidation>
  </dataValidations>
  <printOptions horizontalCentered="1"/>
  <pageMargins left="0.35" right="0.35" top="0.35" bottom="0.5" header="0.3" footer="0.3"/>
  <pageSetup scale="57" fitToHeight="0" orientation="landscape" r:id="rId1"/>
  <headerFooter differentFirst="1" scaleWithDoc="0">
    <oddFooter>Page &amp;P of &amp;N</oddFooter>
  </headerFooter>
  <ignoredErrors>
    <ignoredError sqref="B31 D3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E8067A-6747-4726-83A5-E4C8AE45139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C37 C11 C6:C9 C20:C34</xm:sqref>
        </x14:conditionalFormatting>
        <x14:conditionalFormatting xmlns:xm="http://schemas.microsoft.com/office/excel/2006/main">
          <x14:cfRule type="dataBar" id="{E173B1E3-2F00-4EE1-AB0B-7F5B1EF5489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650F3223-2E51-43F4-8922-FBD7295C284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C15:C19 C12</xm:sqref>
        </x14:conditionalFormatting>
        <x14:conditionalFormatting xmlns:xm="http://schemas.microsoft.com/office/excel/2006/main">
          <x14:cfRule type="dataBar" id="{BE7A2F48-9971-4B18-A4F7-6FA7B719E79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C35:C36</xm:sqref>
        </x14:conditionalFormatting>
        <x14:conditionalFormatting xmlns:xm="http://schemas.microsoft.com/office/excel/2006/main">
          <x14:cfRule type="dataBar" id="{317DDA85-C557-4445-B3AC-048DE089A64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C13:C14</xm:sqref>
        </x14:conditionalFormatting>
        <x14:conditionalFormatting xmlns:xm="http://schemas.microsoft.com/office/excel/2006/main">
          <x14:cfRule type="dataBar" id="{7E1DA5BD-FB32-43D5-B653-87EB849604D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23 Jul 2021 export</vt:lpstr>
      <vt:lpstr>'23 Jul 2021 export'!Display_Week</vt:lpstr>
      <vt:lpstr>'23 Jul 2021 export'!Print_Titles</vt:lpstr>
      <vt:lpstr>'23 Jul 2021 export'!Project_Start</vt:lpstr>
      <vt:lpstr>'23 Jul 2021 export'!task_end</vt:lpstr>
      <vt:lpstr>'23 Jul 2021 export'!task_progress</vt:lpstr>
      <vt:lpstr>'23 Jul 2021 export'!task_start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2019-03-19T17:17:03Z</dcterms:created>
  <dcterms:modified xsi:type="dcterms:W3CDTF">2021-07-23T11:32:01Z</dcterms:modified>
</cp:coreProperties>
</file>